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port135\Desktop\01.03.2021\Проекты 2026 год\Решение 128 от 30.04.2026 г. внесение изменений\"/>
    </mc:Choice>
  </mc:AlternateContent>
  <bookViews>
    <workbookView xWindow="0" yWindow="0" windowWidth="28800" windowHeight="1170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7" i="1" l="1"/>
  <c r="H87" i="1"/>
  <c r="J84" i="1"/>
  <c r="H84" i="1"/>
  <c r="J79" i="1"/>
  <c r="H79" i="1"/>
  <c r="H54" i="1"/>
  <c r="J54" i="1"/>
  <c r="J21" i="1"/>
  <c r="J59" i="1" l="1"/>
  <c r="H59" i="1"/>
  <c r="H19" i="1" l="1"/>
  <c r="J19" i="1"/>
  <c r="J66" i="1" l="1"/>
  <c r="H66" i="1"/>
  <c r="J49" i="1" l="1"/>
  <c r="H49" i="1"/>
  <c r="J98" i="1" l="1"/>
  <c r="J96" i="1"/>
  <c r="J95" i="1" s="1"/>
  <c r="J93" i="1"/>
  <c r="J91" i="1"/>
  <c r="J90" i="1" s="1"/>
  <c r="J77" i="1"/>
  <c r="J75" i="1"/>
  <c r="J72" i="1"/>
  <c r="J70" i="1"/>
  <c r="K61" i="1"/>
  <c r="J61" i="1"/>
  <c r="K59" i="1"/>
  <c r="K57" i="1"/>
  <c r="J57" i="1"/>
  <c r="K54" i="1"/>
  <c r="K53" i="1" s="1"/>
  <c r="J37" i="1"/>
  <c r="J32" i="1"/>
  <c r="J29" i="1"/>
  <c r="J15" i="1"/>
  <c r="J13" i="1" s="1"/>
  <c r="J8" i="1" s="1"/>
  <c r="H98" i="1"/>
  <c r="H96" i="1"/>
  <c r="H95" i="1"/>
  <c r="H93" i="1"/>
  <c r="H91" i="1"/>
  <c r="H90" i="1" s="1"/>
  <c r="H77" i="1"/>
  <c r="H75" i="1"/>
  <c r="H72" i="1"/>
  <c r="H70" i="1"/>
  <c r="I61" i="1"/>
  <c r="H61" i="1"/>
  <c r="I59" i="1"/>
  <c r="I57" i="1"/>
  <c r="H57" i="1"/>
  <c r="I54" i="1"/>
  <c r="H37" i="1"/>
  <c r="H32" i="1"/>
  <c r="H29" i="1"/>
  <c r="H21" i="1"/>
  <c r="B20" i="1"/>
  <c r="B19" i="1"/>
  <c r="B18" i="1"/>
  <c r="B17" i="1"/>
  <c r="B16" i="1"/>
  <c r="H15" i="1"/>
  <c r="H13" i="1" s="1"/>
  <c r="B15" i="1"/>
  <c r="B14" i="1"/>
  <c r="B13" i="1"/>
  <c r="B12" i="1"/>
  <c r="H10" i="1"/>
  <c r="B10" i="1"/>
  <c r="J65" i="1" l="1"/>
  <c r="H65" i="1"/>
  <c r="H52" i="1" s="1"/>
  <c r="H8" i="1"/>
  <c r="H36" i="1"/>
  <c r="H35" i="1" s="1"/>
  <c r="J36" i="1"/>
  <c r="J35" i="1" s="1"/>
  <c r="I53" i="1"/>
  <c r="J53" i="1"/>
  <c r="H53" i="1"/>
  <c r="J52" i="1" l="1"/>
  <c r="J100" i="1"/>
  <c r="H100" i="1" l="1"/>
</calcChain>
</file>

<file path=xl/sharedStrings.xml><?xml version="1.0" encoding="utf-8"?>
<sst xmlns="http://schemas.openxmlformats.org/spreadsheetml/2006/main" count="352" uniqueCount="165">
  <si>
    <t>тысяч рублей</t>
  </si>
  <si>
    <t>№ п/п</t>
  </si>
  <si>
    <t>Наименование</t>
  </si>
  <si>
    <t>Раздел</t>
  </si>
  <si>
    <t>Подраздел</t>
  </si>
  <si>
    <t>Целевая статья</t>
  </si>
  <si>
    <t>Вид расходов</t>
  </si>
  <si>
    <t>ОБЩЕГОСУДАРСТВЕННЫЕ ВОПРОСЫ</t>
  </si>
  <si>
    <t>01</t>
  </si>
  <si>
    <t>00</t>
  </si>
  <si>
    <t>02</t>
  </si>
  <si>
    <t>000</t>
  </si>
  <si>
    <t>04</t>
  </si>
  <si>
    <t>6160000000</t>
  </si>
  <si>
    <t>07</t>
  </si>
  <si>
    <t>11</t>
  </si>
  <si>
    <t>6200000000</t>
  </si>
  <si>
    <t>Общегосударственные вопросы</t>
  </si>
  <si>
    <t>13</t>
  </si>
  <si>
    <t>0000000000</t>
  </si>
  <si>
    <t>Осуществление государственных полномочий Республики Адыгея в сфере административных правонарушений</t>
  </si>
  <si>
    <t>240</t>
  </si>
  <si>
    <t>6280000350</t>
  </si>
  <si>
    <t>Муниципальная антинаркотическая программа МО, прочие мероприятия по антинаркотической деятельности</t>
  </si>
  <si>
    <t>6Н10100101</t>
  </si>
  <si>
    <t>Реализация муниципальной программы мероприятий по профилактике терроризма и экстремизма, а также минимизации и ликвидации последствий проявлений терроризма, экстремизма, прочие мероприятия</t>
  </si>
  <si>
    <t>6Т10100101</t>
  </si>
  <si>
    <t>Уплата налогов на имущество,прочие расходы</t>
  </si>
  <si>
    <t>850</t>
  </si>
  <si>
    <t>НАЦИОНАЛЬНАЯ ОБОРОНА</t>
  </si>
  <si>
    <t>Национальная оборона(ВУС) оплата труда специалисту</t>
  </si>
  <si>
    <t>03</t>
  </si>
  <si>
    <t>Национальная оборона(ВУС) прочие товары и услуги для функционирования ВУС</t>
  </si>
  <si>
    <t>НАЦИОНАЛЬНАЯ БЕЗОПАСНОСТЬ И ПРАВООХРАНИТЕЛЬНАЯ ДЕЯТЕЛЬНОСТЬ</t>
  </si>
  <si>
    <t>10</t>
  </si>
  <si>
    <t>6П10100311</t>
  </si>
  <si>
    <t>НАЦИОНАЛЬНАЯ ЭКОНОМИКА</t>
  </si>
  <si>
    <t>Дорожный фонд</t>
  </si>
  <si>
    <t>09</t>
  </si>
  <si>
    <t>6Д10100000</t>
  </si>
  <si>
    <t>Программа комплексного развития транспортной инфраструктуры  МО "Айрюмовское сельское поселение", капитальный и текущий ремонт улиц и дорог местного значения</t>
  </si>
  <si>
    <r>
      <rPr>
        <sz val="10"/>
        <color indexed="8"/>
        <rFont val="Times New Roman"/>
        <family val="1"/>
        <charset val="204"/>
      </rPr>
      <t>Подпрограмма                                                                                                                             Мероприятия по созданию и развитию инженерной инфраструктуры объекта транспортной инфраструктуры</t>
    </r>
    <r>
      <rPr>
        <u/>
        <sz val="10"/>
        <color indexed="8"/>
        <rFont val="Times New Roman"/>
        <family val="1"/>
        <charset val="204"/>
      </rPr>
      <t xml:space="preserve">
</t>
    </r>
  </si>
  <si>
    <t>12</t>
  </si>
  <si>
    <t>ЖИЛИЩНО-КОММУНАЛЬНОЕ ХОЗЯЙСТВО</t>
  </si>
  <si>
    <t>05</t>
  </si>
  <si>
    <t xml:space="preserve">Муниципальная программа «Благоустройство территории муниципального образования «Айрюмовское сельское поселение» </t>
  </si>
  <si>
    <r>
      <rPr>
        <u/>
        <sz val="10"/>
        <rFont val="Times New Roman"/>
        <family val="1"/>
        <charset val="204"/>
      </rPr>
      <t xml:space="preserve">Подпрограмма 1    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"Текущее содержание и обслуживание наружных сетей уличного освещения территории МО "Айрюмовское сельское поселение"</t>
    </r>
  </si>
  <si>
    <t>Мероприятие                                                                                                                                               Текущее содержание и обслуживание наружных сетей уличного освещения территории МО "Айрюмовское сельское поселение"</t>
  </si>
  <si>
    <t>6Б10100511</t>
  </si>
  <si>
    <t>810</t>
  </si>
  <si>
    <t>Мероприятие                                                                                                                    Строительство, реконструкция и ремонт системы наружного освещения улиц, населенных пунктов</t>
  </si>
  <si>
    <t>6Б10100512</t>
  </si>
  <si>
    <t>Прочие мероприятия по содержанию и обслуживанию  наружных сетей уличного освещения населенных пунктов</t>
  </si>
  <si>
    <t>6Б10100513</t>
  </si>
  <si>
    <r>
      <rPr>
        <u/>
        <sz val="10"/>
        <rFont val="Times New Roman"/>
        <family val="1"/>
        <charset val="204"/>
      </rPr>
      <t xml:space="preserve">Подпрограмма 2     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           "Озелениние территории МО  "Айрюмовское сельское поселение"</t>
    </r>
  </si>
  <si>
    <t>Мероприятие                                                                                                                         Мероприятия по приведению в качественное состояние элементов озеленения</t>
  </si>
  <si>
    <t>6Б20100521</t>
  </si>
  <si>
    <r>
      <rPr>
        <u/>
        <sz val="10"/>
        <rFont val="Times New Roman"/>
        <family val="1"/>
        <charset val="204"/>
      </rPr>
      <t xml:space="preserve">Подпрограмма 3   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             "Организация и содержание мест захоронения МО  "Айрюмовское сельское поселение"</t>
    </r>
  </si>
  <si>
    <t>Мероприятие                                                                                                                 Мероприятие по улучшению качества содержания мест погребения, организация ритуальных услуг</t>
  </si>
  <si>
    <t>6Б30100531</t>
  </si>
  <si>
    <t>Мероприятие                                                                                                                              Прочие мероприятия по организации и содержанию мест захоронения</t>
  </si>
  <si>
    <t>6Б30100532</t>
  </si>
  <si>
    <t>Мероприятие                                                                                                                                   Мероприятия по благоустройству территории МО  "Айрюмовское сельское поселение"</t>
  </si>
  <si>
    <t>6Б40100541</t>
  </si>
  <si>
    <r>
      <rPr>
        <u/>
        <sz val="10"/>
        <rFont val="Times New Roman"/>
        <family val="1"/>
        <charset val="204"/>
      </rPr>
      <t>Подпрограмма 5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             "Санитарное содержание территории МО "Айрюмовское селское поселение".</t>
    </r>
  </si>
  <si>
    <t>6Б501000000</t>
  </si>
  <si>
    <t>Мероприятие                                                                                                                           Мероприятия по улучшению санитарного состояния территории поселения</t>
  </si>
  <si>
    <t>6Б50100551</t>
  </si>
  <si>
    <t>08</t>
  </si>
  <si>
    <t>Муниципальная программа "Развитие культуры и культурно- исторического наследия в муни ципальном образовании "Айрюмовское сельское поселение"</t>
  </si>
  <si>
    <t>6В10000000</t>
  </si>
  <si>
    <t>Подпрограмма                                                                                                                        Расходы на содержание в сфере культуры</t>
  </si>
  <si>
    <t>6В10180811</t>
  </si>
  <si>
    <t>СОЦИАЛЬНАЯ ПОЛИТИКА</t>
  </si>
  <si>
    <t>Пенсионное обеспечение лиц, занимающие муниципальные должности и муниципальные должности муниципальной службы в администрации МО "Айрюмовское сельское поселение"</t>
  </si>
  <si>
    <t>ФИЗИЧЕСКАЯ КУЛЬТУРА И СПОРТ</t>
  </si>
  <si>
    <t>Муниципальная программа "Развитие физической культуры и спорта в муниципальном образовании "Айрюмовске сельское поселение"</t>
  </si>
  <si>
    <t>6С10000000</t>
  </si>
  <si>
    <t xml:space="preserve">Мероприятие                                                                                                                                      Расходы на проведение мероприятий в сфере физической культуры </t>
  </si>
  <si>
    <t>6С10120911</t>
  </si>
  <si>
    <t>ВСЕГО РАСХОДОВ</t>
  </si>
  <si>
    <t>870</t>
  </si>
  <si>
    <t>Подпрограмма 1                                                                                                                    Выполнение функций органами местного самоуправления по управлению муниципальным имуществом (ремонт кровли  администрации)</t>
  </si>
  <si>
    <t xml:space="preserve">«Программа развития систем коммунальной инфраструктуры МО «Айрюмовское сельское поселение» на 2023 – 2031 г.г. </t>
  </si>
  <si>
    <r>
      <rPr>
        <b/>
        <u/>
        <sz val="10"/>
        <color indexed="8"/>
        <rFont val="Times New Roman"/>
        <family val="1"/>
        <charset val="204"/>
      </rPr>
      <t>Подпрограмма 1</t>
    </r>
    <r>
      <rPr>
        <b/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"Реконструкция системы водопроводной сети"</t>
    </r>
  </si>
  <si>
    <t>6К 0 01 00000</t>
  </si>
  <si>
    <t>Мероприятия по реконструкции системы водопроводной сети за счет средств сельского поселения</t>
  </si>
  <si>
    <t>6К 0 01 00010</t>
  </si>
  <si>
    <t>Мероприятия по реконструкции системы водопроводной сети за счет средств муниципального района</t>
  </si>
  <si>
    <t>6К 0 01 00020</t>
  </si>
  <si>
    <r>
      <rPr>
        <b/>
        <u/>
        <sz val="10"/>
        <color indexed="8"/>
        <rFont val="Times New Roman"/>
        <family val="1"/>
        <charset val="204"/>
      </rPr>
      <t>Подпрограмма 2</t>
    </r>
    <r>
      <rPr>
        <b/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Внесение сведений в сфере ЖКХ </t>
    </r>
  </si>
  <si>
    <t>6К 0 02 00000</t>
  </si>
  <si>
    <t>Мероприятия по внесению сведений в сфере ЖКХ в информационные системы</t>
  </si>
  <si>
    <t>6К 0 02 00010</t>
  </si>
  <si>
    <r>
      <rPr>
        <b/>
        <u/>
        <sz val="10"/>
        <color indexed="8"/>
        <rFont val="Times New Roman"/>
        <family val="1"/>
        <charset val="204"/>
      </rPr>
      <t xml:space="preserve">Подпрограмма 3   </t>
    </r>
    <r>
      <rPr>
        <b/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"Содержанию скважин"</t>
    </r>
  </si>
  <si>
    <t>6К 0 03 00000</t>
  </si>
  <si>
    <t>Реализация мероприятий по содержанию скважин</t>
  </si>
  <si>
    <t>6К 0 03 00010</t>
  </si>
  <si>
    <r>
      <rPr>
        <b/>
        <u/>
        <sz val="10"/>
        <color indexed="8"/>
        <rFont val="Times New Roman"/>
        <family val="1"/>
        <charset val="204"/>
      </rPr>
      <t xml:space="preserve">Поодпрограмма 4 </t>
    </r>
    <r>
      <rPr>
        <b/>
        <sz val="10"/>
        <color indexed="8"/>
        <rFont val="Times New Roman"/>
        <family val="1"/>
        <charset val="204"/>
      </rPr>
      <t>"                                                                                                                 Содержание водопроводной сети</t>
    </r>
  </si>
  <si>
    <t>6К 0 04 00000</t>
  </si>
  <si>
    <t>Мероприятия по ремонту и содержание водопроводной сети</t>
  </si>
  <si>
    <t>6К 0 04 00010</t>
  </si>
  <si>
    <t>Мероприятия по ремонту и содержание водопроводной сети, в части приобретения материальных запасов</t>
  </si>
  <si>
    <t>6К 0 04 00020</t>
  </si>
  <si>
    <t>Мероприятия по ремонту и содержание водопроводной сети, в части выплат физ.лицам по договорам ГПХ.</t>
  </si>
  <si>
    <t>6К 0 04 00030</t>
  </si>
  <si>
    <t>Глава МО "Айрюмовское сельское поселение"</t>
  </si>
  <si>
    <t>Главный специалист - главный бухгалтер</t>
  </si>
  <si>
    <t>О.А. Коваленко</t>
  </si>
  <si>
    <t>Е.Н. Шматенко</t>
  </si>
  <si>
    <t>Подпрограмма 2                                                                                                                   Выполнение функций органами местного самоуправления мероприятия по землеустройству</t>
  </si>
  <si>
    <t>6А001 20010</t>
  </si>
  <si>
    <r>
      <rPr>
        <u/>
        <sz val="10"/>
        <rFont val="Times New Roman"/>
        <family val="1"/>
        <charset val="204"/>
      </rPr>
      <t xml:space="preserve">Подпрограмма 4  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"Мероприятия по благоустройству территории МО  "Айрюмовское сельское поселение"</t>
    </r>
  </si>
  <si>
    <t>Условно утвержденные расходы</t>
  </si>
  <si>
    <t>Распределение бюджетных ассигнований бюджета муниципального образования «Айрюмовское сельское поселение»  плановый период 2027 и 2028 годы по разделам и подразделам, целевым статьям  функциональной классификации расходов бюджетов РФ</t>
  </si>
  <si>
    <t>Сумма               на 2027 год</t>
  </si>
  <si>
    <t>Сумма             на 2028 год</t>
  </si>
  <si>
    <r>
      <rPr>
        <b/>
        <u/>
        <sz val="10"/>
        <rFont val="Times New Roman"/>
        <family val="1"/>
        <charset val="204"/>
      </rPr>
      <t>Подпрограмма 6</t>
    </r>
    <r>
      <rPr>
        <b/>
        <sz val="10"/>
        <rFont val="Times New Roman"/>
        <family val="1"/>
        <charset val="204"/>
      </rPr>
      <t xml:space="preserve">                                                                                                                   "Капитальный ремонт Центрального парка и придомовой территории многоквартирных домов".</t>
    </r>
  </si>
  <si>
    <t xml:space="preserve">                                                                                                                             Мероприятие                                                                                                                                 Устройство линий освещения на общественной территории центрального парка по пер. Советский в пос Новый Гиагинского района Республики Адыгея (часть 3)</t>
  </si>
  <si>
    <t xml:space="preserve">Мероприятия по благоустройству территории сельского поселения.                                                                             Укладка тротуарной плитки на общественной территоирии центрального парка по пер. Советский в пос Новый Гиагинского района Республики Адыгея </t>
  </si>
  <si>
    <t>Мероприятия по благоустройству территории сельского поселения.Укладка резинового покрытия на общественной территории центрального парка по пер. Советский в пос Новый Гиагинского района Республики Адыгея</t>
  </si>
  <si>
    <t>Мероприятия по благоустройству территории сельского поселения.Устройство дорожного покрытия автомобильной парковки прилегающей к школе в х. Прогресс.</t>
  </si>
  <si>
    <r>
      <rPr>
        <b/>
        <u/>
        <sz val="11"/>
        <rFont val="Times New Roman"/>
        <family val="1"/>
        <charset val="204"/>
      </rPr>
      <t>Подпрограмма 7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Иициативное бюджетирование.                                                                                              Софинансирование проектов развития общественной инфраструктуры, основанной на местных инициативах, реализуемых на территории сельского поселения из Республиканского бюджета Республики Адыгея</t>
    </r>
  </si>
  <si>
    <t>Софинансирование проектов развития общественной инфраструктуры, основанной на местных инициативах, реализуемых на территории сельского поселения из Республиканского бюджета Республики Адыгея                                                                                                «Благоустройство спортивной площадки в Центральном парке п. Новый»</t>
  </si>
  <si>
    <t>Софинансирование проектов развития общественной инфраструктуры, основанной на местных инициативах, реализуемых на территории сельского поселения из Республиканского бюджета Республики Адыгея.                                                                                      «Обустройство пешеходной дорожки прилегающей к школе в х.Прогресс»</t>
  </si>
  <si>
    <t>Муниципальная програма "Формирование современной городской среды"</t>
  </si>
  <si>
    <t>Мероприятие                                                                                                                                 Благоустройство общественной территории Центрального парка по пер. Советский в пос. Новый (Часть 2)</t>
  </si>
  <si>
    <t>6Б40100543</t>
  </si>
  <si>
    <t>6Б40100542</t>
  </si>
  <si>
    <t>6Б40100544</t>
  </si>
  <si>
    <t>6Б40100545</t>
  </si>
  <si>
    <t>6Б70000000</t>
  </si>
  <si>
    <t>6Б7026480П</t>
  </si>
  <si>
    <t>6Б7016480Ч</t>
  </si>
  <si>
    <t>052И455550</t>
  </si>
  <si>
    <t>244</t>
  </si>
  <si>
    <t>Муниципальная программа Обеспечение пожарной безопасности на территории МО "Айрюмовское сельское поселения"</t>
  </si>
  <si>
    <t xml:space="preserve">Программа муниципального образования «Айрюмовское сельское поселение» «Управление муниципальным имуществом и земельными ресурсами муниципального образования «Айрюмовское сельское поселение»
</t>
  </si>
  <si>
    <t>6Д10100411</t>
  </si>
  <si>
    <t>614000Л900</t>
  </si>
  <si>
    <t>КУЛЬТУРА, КИНЕМОТОГРАФИЯ</t>
  </si>
  <si>
    <t>6А001 10010</t>
  </si>
  <si>
    <t>6К00000000</t>
  </si>
  <si>
    <t>6Б00100000</t>
  </si>
  <si>
    <t>6Б10100000</t>
  </si>
  <si>
    <t>6Б20100000</t>
  </si>
  <si>
    <t>6Б30100000</t>
  </si>
  <si>
    <t>6Б40100000</t>
  </si>
  <si>
    <t>6Б40100540</t>
  </si>
  <si>
    <t>611000Л100</t>
  </si>
  <si>
    <t>616000Л200</t>
  </si>
  <si>
    <t>616000Л201</t>
  </si>
  <si>
    <t>616000Л202</t>
  </si>
  <si>
    <t>616000Л203</t>
  </si>
  <si>
    <t>615000Л300</t>
  </si>
  <si>
    <t>620000Л110</t>
  </si>
  <si>
    <t>6А0 000 0000</t>
  </si>
  <si>
    <t>627000Л600</t>
  </si>
  <si>
    <t>Прочие межбюджетные трансферты общего характера</t>
  </si>
  <si>
    <t>Межбюджетные трансферты общего характера бюджетам бюджетной системы Российской Федерации</t>
  </si>
  <si>
    <t xml:space="preserve">    Приложение № 12
к решению СНД МО                                                                                                                                                                                                                                                                "Айрюмовское сельское                                                                                                                                                                                       поселение" от 26.12.2025 г. № 121
</t>
  </si>
  <si>
    <t>6Б801L2031</t>
  </si>
  <si>
    <t>6100061100</t>
  </si>
  <si>
    <t>Мероприятие                                                                                                                                 Реализация мероприятий по обеспечению сохранности воинских захоронений на территории Российской Федерации (восстановление (ремонт, реставрация, благоустройство) воинских захоронений</t>
  </si>
  <si>
    <t xml:space="preserve">
Приложение 8
к решению СНД МО                                                                                                                                                                                                                                                                "Айрюмовское сельское                                                                                                                                                                                      поселение" от 30 апреля 2026 года № 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</si>
</sst>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1" fillId="0" borderId="0"/>
  </cellStyleXfs>
  <cellXfs count="14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2" fontId="3" fillId="0" borderId="0" xfId="0" applyNumberFormat="1" applyFont="1"/>
    <xf numFmtId="0" fontId="4" fillId="0" borderId="0" xfId="0" applyFont="1"/>
    <xf numFmtId="49" fontId="1" fillId="0" borderId="0" xfId="0" applyNumberFormat="1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49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6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8" fillId="3" borderId="2" xfId="0" applyFont="1" applyFill="1" applyBorder="1" applyAlignment="1">
      <alignment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" fillId="4" borderId="0" xfId="0" applyFont="1" applyFill="1"/>
    <xf numFmtId="49" fontId="1" fillId="4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1" fillId="4" borderId="2" xfId="0" applyFont="1" applyFill="1" applyBorder="1" applyAlignment="1">
      <alignment wrapText="1"/>
    </xf>
    <xf numFmtId="0" fontId="12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center" wrapText="1"/>
    </xf>
    <xf numFmtId="164" fontId="13" fillId="0" borderId="0" xfId="0" applyNumberFormat="1" applyFont="1" applyAlignment="1">
      <alignment horizontal="left"/>
    </xf>
    <xf numFmtId="0" fontId="14" fillId="0" borderId="2" xfId="0" applyFont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49" fontId="13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0" fontId="14" fillId="0" borderId="0" xfId="0" applyFont="1"/>
    <xf numFmtId="49" fontId="14" fillId="0" borderId="2" xfId="0" applyNumberFormat="1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2" fontId="1" fillId="0" borderId="0" xfId="0" applyNumberFormat="1" applyFont="1"/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49" fontId="3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4" borderId="2" xfId="0" applyFont="1" applyFill="1" applyBorder="1"/>
    <xf numFmtId="0" fontId="16" fillId="4" borderId="0" xfId="0" applyFont="1" applyFill="1" applyAlignment="1">
      <alignment vertical="center" wrapText="1"/>
    </xf>
    <xf numFmtId="0" fontId="6" fillId="0" borderId="8" xfId="0" applyFont="1" applyBorder="1" applyAlignment="1">
      <alignment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18" fillId="0" borderId="8" xfId="0" applyFont="1" applyBorder="1" applyAlignment="1">
      <alignment vertical="center" wrapText="1"/>
    </xf>
    <xf numFmtId="49" fontId="18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16" fillId="4" borderId="0" xfId="0" applyFont="1" applyFill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 wrapText="1"/>
    </xf>
    <xf numFmtId="0" fontId="18" fillId="0" borderId="2" xfId="1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49" fontId="1" fillId="0" borderId="4" xfId="1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left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 wrapText="1"/>
    </xf>
    <xf numFmtId="49" fontId="17" fillId="4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4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/>
    </xf>
    <xf numFmtId="164" fontId="7" fillId="3" borderId="5" xfId="0" applyNumberFormat="1" applyFont="1" applyFill="1" applyBorder="1" applyAlignment="1">
      <alignment horizontal="center" vertical="center" wrapText="1"/>
    </xf>
    <xf numFmtId="164" fontId="7" fillId="3" borderId="6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9" fontId="19" fillId="0" borderId="2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pport/Desktop/&#1055;&#1056;&#1054;&#1045;&#1050;&#1058;%20&#1041;&#1070;&#1044;&#1046;&#1045;&#1058;&#1040;%202022%20%20&#1075;/1/&#1055;&#1088;&#1080;&#1083;&#1086;&#1078;&#1077;&#1085;&#1080;&#1077;%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7">
          <cell r="A17" t="str">
            <v>Функционирование высшего должностного лица субъекта Российской Федерации и органа местного самоуправления,Глава муниципального образования</v>
          </cell>
        </row>
        <row r="19">
          <cell r="A19" t="str">
            <v>Глава муниципального образования</v>
          </cell>
        </row>
        <row r="20">
          <cell r="A20" t="str">
            <v>Реализация функций органами местного самоуправления,</v>
          </cell>
        </row>
        <row r="21">
          <cell r="A21" t="str">
            <v>Обеспечение функций органов местного самоуправления</v>
          </cell>
        </row>
        <row r="22">
          <cell r="A22" t="str">
            <v>Реализация функций органами местного самоуправления, обеспечение функций органов местного самоуправления</v>
          </cell>
        </row>
        <row r="23">
          <cell r="A23" t="str">
            <v>Закупка товаров, работ и услуг для обеспечения государственных (муниципальных) нужд</v>
          </cell>
        </row>
        <row r="24">
          <cell r="A24" t="str">
            <v>Налоги, пошлины и сборы</v>
          </cell>
        </row>
        <row r="25">
          <cell r="A25" t="str">
            <v>Проведение выборов и референдумов</v>
          </cell>
        </row>
        <row r="26">
          <cell r="A26" t="str">
            <v>Реализация иных мероприятий в рамках внепрограмных мероприятий муниципального образования "Айрюмовское сельское поселение"</v>
          </cell>
        </row>
        <row r="27">
          <cell r="A27" t="str">
            <v>Резервный фонд органов местного самоуправления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tabSelected="1" workbookViewId="0">
      <selection activeCell="O2" sqref="O2"/>
    </sheetView>
  </sheetViews>
  <sheetFormatPr defaultRowHeight="15" x14ac:dyDescent="0.25"/>
  <cols>
    <col min="1" max="1" width="6" style="1" customWidth="1"/>
    <col min="2" max="2" width="61.140625" style="1" customWidth="1"/>
    <col min="3" max="3" width="11.42578125" style="1" hidden="1" customWidth="1"/>
    <col min="4" max="5" width="9.28515625" style="2" bestFit="1" customWidth="1"/>
    <col min="6" max="6" width="14" style="3" customWidth="1"/>
    <col min="7" max="7" width="8.85546875" style="10" customWidth="1"/>
    <col min="8" max="8" width="9.28515625" style="62" bestFit="1" customWidth="1"/>
    <col min="9" max="9" width="4.85546875" style="62" customWidth="1"/>
    <col min="10" max="10" width="14.42578125" style="62" customWidth="1"/>
    <col min="11" max="13" width="9.140625" style="1" hidden="1" customWidth="1"/>
    <col min="14" max="16384" width="9.140625" style="1"/>
  </cols>
  <sheetData>
    <row r="1" spans="1:13" ht="95.25" customHeight="1" x14ac:dyDescent="0.25">
      <c r="F1" s="116" t="s">
        <v>164</v>
      </c>
      <c r="G1" s="116"/>
      <c r="H1" s="116"/>
      <c r="I1" s="116"/>
      <c r="J1" s="116"/>
      <c r="K1" s="116"/>
      <c r="L1" s="116"/>
      <c r="M1" s="116"/>
    </row>
    <row r="2" spans="1:13" ht="99.75" customHeight="1" x14ac:dyDescent="0.25">
      <c r="F2" s="138" t="s">
        <v>160</v>
      </c>
      <c r="G2" s="139"/>
      <c r="H2" s="139"/>
      <c r="I2" s="139"/>
      <c r="J2" s="139"/>
    </row>
    <row r="3" spans="1:13" ht="75" customHeight="1" x14ac:dyDescent="0.25">
      <c r="A3" s="117" t="s">
        <v>114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3" s="9" customFormat="1" ht="2.25" customHeight="1" x14ac:dyDescent="0.25">
      <c r="A4" s="4"/>
      <c r="B4" s="4"/>
      <c r="C4" s="4"/>
      <c r="D4" s="5"/>
      <c r="E4" s="5"/>
      <c r="F4" s="6"/>
      <c r="G4" s="7"/>
      <c r="H4" s="8"/>
      <c r="I4" s="8"/>
      <c r="J4" s="8"/>
    </row>
    <row r="5" spans="1:13" x14ac:dyDescent="0.25">
      <c r="H5" s="118" t="s">
        <v>0</v>
      </c>
      <c r="I5" s="118"/>
      <c r="J5" s="118"/>
    </row>
    <row r="6" spans="1:13" ht="24.75" customHeight="1" x14ac:dyDescent="0.25">
      <c r="A6" s="132" t="s">
        <v>1</v>
      </c>
      <c r="B6" s="132" t="s">
        <v>2</v>
      </c>
      <c r="C6" s="133"/>
      <c r="D6" s="135" t="s">
        <v>3</v>
      </c>
      <c r="E6" s="136" t="s">
        <v>4</v>
      </c>
      <c r="F6" s="137" t="s">
        <v>5</v>
      </c>
      <c r="G6" s="140" t="s">
        <v>6</v>
      </c>
      <c r="H6" s="127" t="s">
        <v>115</v>
      </c>
      <c r="I6" s="127"/>
      <c r="J6" s="127" t="s">
        <v>116</v>
      </c>
      <c r="K6" s="15"/>
    </row>
    <row r="7" spans="1:13" x14ac:dyDescent="0.25">
      <c r="A7" s="132"/>
      <c r="B7" s="132"/>
      <c r="C7" s="134"/>
      <c r="D7" s="135"/>
      <c r="E7" s="136"/>
      <c r="F7" s="137"/>
      <c r="G7" s="140"/>
      <c r="H7" s="127"/>
      <c r="I7" s="127"/>
      <c r="J7" s="127"/>
      <c r="K7" s="15"/>
    </row>
    <row r="8" spans="1:13" x14ac:dyDescent="0.25">
      <c r="A8" s="11">
        <v>1</v>
      </c>
      <c r="B8" s="12" t="s">
        <v>7</v>
      </c>
      <c r="C8" s="12"/>
      <c r="D8" s="13" t="s">
        <v>8</v>
      </c>
      <c r="E8" s="13" t="s">
        <v>9</v>
      </c>
      <c r="F8" s="14"/>
      <c r="G8" s="13"/>
      <c r="H8" s="128">
        <f>H13+H18+H20+H21+H10</f>
        <v>9433.6869999999999</v>
      </c>
      <c r="I8" s="128"/>
      <c r="J8" s="128">
        <f>J13+J18+J20+J21+J10</f>
        <v>10346.682920000001</v>
      </c>
      <c r="K8" s="128"/>
    </row>
    <row r="9" spans="1:13" x14ac:dyDescent="0.25">
      <c r="A9" s="15"/>
      <c r="B9" s="16"/>
      <c r="C9" s="16"/>
      <c r="D9" s="17"/>
      <c r="E9" s="17"/>
      <c r="F9" s="18"/>
      <c r="G9" s="17"/>
      <c r="H9" s="109"/>
      <c r="I9" s="110"/>
      <c r="J9" s="109"/>
      <c r="K9" s="110"/>
    </row>
    <row r="10" spans="1:13" ht="43.5" customHeight="1" x14ac:dyDescent="0.25">
      <c r="A10" s="15"/>
      <c r="B10" s="20" t="str">
        <f>[1]Лист1!A17</f>
        <v>Функционирование высшего должностного лица субъекта Российской Федерации и органа местного самоуправления,Глава муниципального образования</v>
      </c>
      <c r="C10" s="21"/>
      <c r="D10" s="22" t="s">
        <v>8</v>
      </c>
      <c r="E10" s="22" t="s">
        <v>10</v>
      </c>
      <c r="F10" s="23">
        <v>6110000000</v>
      </c>
      <c r="G10" s="24" t="s">
        <v>11</v>
      </c>
      <c r="H10" s="129">
        <f>H12</f>
        <v>1644.6486399999999</v>
      </c>
      <c r="I10" s="130"/>
      <c r="J10" s="129">
        <v>1710.39248</v>
      </c>
      <c r="K10" s="130"/>
    </row>
    <row r="11" spans="1:13" ht="44.25" hidden="1" customHeight="1" x14ac:dyDescent="0.25">
      <c r="A11" s="15"/>
      <c r="B11" s="16"/>
      <c r="C11" s="25"/>
      <c r="D11" s="72"/>
      <c r="E11" s="72"/>
      <c r="F11" s="26"/>
      <c r="G11" s="72"/>
      <c r="H11" s="109"/>
      <c r="I11" s="110"/>
      <c r="J11" s="109"/>
      <c r="K11" s="110"/>
    </row>
    <row r="12" spans="1:13" ht="18.75" customHeight="1" x14ac:dyDescent="0.25">
      <c r="A12" s="15"/>
      <c r="B12" s="27" t="str">
        <f>[1]Лист1!A19</f>
        <v>Глава муниципального образования</v>
      </c>
      <c r="C12" s="28"/>
      <c r="D12" s="72" t="s">
        <v>8</v>
      </c>
      <c r="E12" s="72" t="s">
        <v>10</v>
      </c>
      <c r="F12" s="29" t="s">
        <v>149</v>
      </c>
      <c r="G12" s="72">
        <v>120</v>
      </c>
      <c r="H12" s="109">
        <v>1644.6486399999999</v>
      </c>
      <c r="I12" s="110"/>
      <c r="J12" s="109">
        <v>1710.39248</v>
      </c>
      <c r="K12" s="110"/>
    </row>
    <row r="13" spans="1:13" x14ac:dyDescent="0.25">
      <c r="A13" s="15"/>
      <c r="B13" s="30" t="str">
        <f>[1]Лист1!A20</f>
        <v>Реализация функций органами местного самоуправления,</v>
      </c>
      <c r="C13" s="31"/>
      <c r="D13" s="22" t="s">
        <v>8</v>
      </c>
      <c r="E13" s="22" t="s">
        <v>12</v>
      </c>
      <c r="F13" s="32" t="s">
        <v>13</v>
      </c>
      <c r="G13" s="22" t="s">
        <v>11</v>
      </c>
      <c r="H13" s="111">
        <f>H14+H15</f>
        <v>6935.6783599999999</v>
      </c>
      <c r="I13" s="112"/>
      <c r="J13" s="111">
        <f>J14+J15</f>
        <v>7201.55044</v>
      </c>
      <c r="K13" s="112"/>
    </row>
    <row r="14" spans="1:13" x14ac:dyDescent="0.25">
      <c r="A14" s="15"/>
      <c r="B14" s="16" t="str">
        <f>[1]Лист1!A21</f>
        <v>Обеспечение функций органов местного самоуправления</v>
      </c>
      <c r="C14" s="25"/>
      <c r="D14" s="72" t="s">
        <v>8</v>
      </c>
      <c r="E14" s="72" t="s">
        <v>12</v>
      </c>
      <c r="F14" s="26" t="s">
        <v>150</v>
      </c>
      <c r="G14" s="72">
        <v>120</v>
      </c>
      <c r="H14" s="109">
        <v>6645.6783599999999</v>
      </c>
      <c r="I14" s="110"/>
      <c r="J14" s="109">
        <v>6911.55044</v>
      </c>
      <c r="K14" s="110"/>
    </row>
    <row r="15" spans="1:13" ht="30" x14ac:dyDescent="0.25">
      <c r="A15" s="15"/>
      <c r="B15" s="16" t="str">
        <f>[1]Лист1!A22</f>
        <v>Реализация функций органами местного самоуправления, обеспечение функций органов местного самоуправления</v>
      </c>
      <c r="C15" s="25"/>
      <c r="D15" s="72" t="s">
        <v>8</v>
      </c>
      <c r="E15" s="72" t="s">
        <v>12</v>
      </c>
      <c r="F15" s="26" t="s">
        <v>151</v>
      </c>
      <c r="G15" s="72" t="s">
        <v>11</v>
      </c>
      <c r="H15" s="109">
        <f>H16+H17</f>
        <v>290</v>
      </c>
      <c r="I15" s="110"/>
      <c r="J15" s="109">
        <f>J16+J17</f>
        <v>290</v>
      </c>
      <c r="K15" s="110"/>
    </row>
    <row r="16" spans="1:13" ht="30" x14ac:dyDescent="0.25">
      <c r="A16" s="15"/>
      <c r="B16" s="16" t="str">
        <f>[1]Лист1!A23</f>
        <v>Закупка товаров, работ и услуг для обеспечения государственных (муниципальных) нужд</v>
      </c>
      <c r="C16" s="25"/>
      <c r="D16" s="72" t="s">
        <v>8</v>
      </c>
      <c r="E16" s="72" t="s">
        <v>12</v>
      </c>
      <c r="F16" s="26" t="s">
        <v>152</v>
      </c>
      <c r="G16" s="72">
        <v>240</v>
      </c>
      <c r="H16" s="109">
        <v>280</v>
      </c>
      <c r="I16" s="110"/>
      <c r="J16" s="109">
        <v>280</v>
      </c>
      <c r="K16" s="110"/>
    </row>
    <row r="17" spans="1:14" x14ac:dyDescent="0.25">
      <c r="A17" s="15"/>
      <c r="B17" s="16" t="str">
        <f>[1]Лист1!A24</f>
        <v>Налоги, пошлины и сборы</v>
      </c>
      <c r="C17" s="25"/>
      <c r="D17" s="72" t="s">
        <v>8</v>
      </c>
      <c r="E17" s="72" t="s">
        <v>12</v>
      </c>
      <c r="F17" s="26" t="s">
        <v>153</v>
      </c>
      <c r="G17" s="72">
        <v>810</v>
      </c>
      <c r="H17" s="109">
        <v>10</v>
      </c>
      <c r="I17" s="110"/>
      <c r="J17" s="109">
        <v>10</v>
      </c>
      <c r="K17" s="110"/>
      <c r="N17" s="19"/>
    </row>
    <row r="18" spans="1:14" x14ac:dyDescent="0.25">
      <c r="A18" s="15"/>
      <c r="B18" s="30" t="str">
        <f>[1]Лист1!A25</f>
        <v>Проведение выборов и референдумов</v>
      </c>
      <c r="C18" s="31"/>
      <c r="D18" s="22" t="s">
        <v>8</v>
      </c>
      <c r="E18" s="22" t="s">
        <v>14</v>
      </c>
      <c r="F18" s="33" t="s">
        <v>154</v>
      </c>
      <c r="G18" s="22">
        <v>880</v>
      </c>
      <c r="H18" s="111">
        <v>3</v>
      </c>
      <c r="I18" s="112"/>
      <c r="J18" s="111">
        <v>3</v>
      </c>
      <c r="K18" s="112"/>
    </row>
    <row r="19" spans="1:14" ht="45" x14ac:dyDescent="0.25">
      <c r="A19" s="15"/>
      <c r="B19" s="16" t="str">
        <f>[1]Лист1!A26</f>
        <v>Реализация иных мероприятий в рамках внепрограмных мероприятий муниципального образования "Айрюмовское сельское поселение"</v>
      </c>
      <c r="C19" s="25"/>
      <c r="D19" s="72" t="s">
        <v>8</v>
      </c>
      <c r="E19" s="72" t="s">
        <v>15</v>
      </c>
      <c r="F19" s="34" t="s">
        <v>16</v>
      </c>
      <c r="G19" s="72" t="s">
        <v>11</v>
      </c>
      <c r="H19" s="109">
        <f>H20</f>
        <v>100</v>
      </c>
      <c r="I19" s="110"/>
      <c r="J19" s="109">
        <f>J20</f>
        <v>100</v>
      </c>
      <c r="K19" s="110"/>
    </row>
    <row r="20" spans="1:14" ht="22.5" customHeight="1" x14ac:dyDescent="0.25">
      <c r="A20" s="15"/>
      <c r="B20" s="30" t="str">
        <f>[1]Лист1!A27</f>
        <v>Резервный фонд органов местного самоуправления</v>
      </c>
      <c r="C20" s="31"/>
      <c r="D20" s="22" t="s">
        <v>8</v>
      </c>
      <c r="E20" s="22" t="s">
        <v>15</v>
      </c>
      <c r="F20" s="33" t="s">
        <v>155</v>
      </c>
      <c r="G20" s="22" t="s">
        <v>81</v>
      </c>
      <c r="H20" s="111">
        <v>100</v>
      </c>
      <c r="I20" s="112"/>
      <c r="J20" s="111">
        <v>100</v>
      </c>
      <c r="K20" s="112"/>
    </row>
    <row r="21" spans="1:14" ht="22.5" customHeight="1" x14ac:dyDescent="0.25">
      <c r="A21" s="15"/>
      <c r="B21" s="35" t="s">
        <v>17</v>
      </c>
      <c r="C21" s="31"/>
      <c r="D21" s="22" t="s">
        <v>8</v>
      </c>
      <c r="E21" s="22" t="s">
        <v>18</v>
      </c>
      <c r="F21" s="32" t="s">
        <v>19</v>
      </c>
      <c r="G21" s="22" t="s">
        <v>11</v>
      </c>
      <c r="H21" s="111">
        <f>H22+H23+H25+H26+H27+H28</f>
        <v>750.3599999999999</v>
      </c>
      <c r="I21" s="112"/>
      <c r="J21" s="111">
        <f>J22+J23+J25+J26+J28</f>
        <v>1331.74</v>
      </c>
      <c r="K21" s="112"/>
    </row>
    <row r="22" spans="1:14" ht="22.5" customHeight="1" x14ac:dyDescent="0.25">
      <c r="A22" s="15"/>
      <c r="B22" s="36" t="s">
        <v>20</v>
      </c>
      <c r="C22" s="31"/>
      <c r="D22" s="22" t="s">
        <v>8</v>
      </c>
      <c r="E22" s="22" t="s">
        <v>18</v>
      </c>
      <c r="F22" s="32" t="s">
        <v>162</v>
      </c>
      <c r="G22" s="22" t="s">
        <v>21</v>
      </c>
      <c r="H22" s="111">
        <v>33</v>
      </c>
      <c r="I22" s="112"/>
      <c r="J22" s="111">
        <v>33</v>
      </c>
      <c r="K22" s="112"/>
    </row>
    <row r="23" spans="1:14" ht="22.5" customHeight="1" x14ac:dyDescent="0.25">
      <c r="A23" s="15"/>
      <c r="B23" s="36" t="s">
        <v>113</v>
      </c>
      <c r="C23" s="31"/>
      <c r="D23" s="22" t="s">
        <v>8</v>
      </c>
      <c r="E23" s="22" t="s">
        <v>18</v>
      </c>
      <c r="F23" s="32" t="s">
        <v>22</v>
      </c>
      <c r="G23" s="22" t="s">
        <v>21</v>
      </c>
      <c r="H23" s="111">
        <v>538.55999999999995</v>
      </c>
      <c r="I23" s="112"/>
      <c r="J23" s="111">
        <v>1119.94</v>
      </c>
      <c r="K23" s="112"/>
    </row>
    <row r="24" spans="1:14" ht="22.5" hidden="1" customHeight="1" x14ac:dyDescent="0.25">
      <c r="A24" s="15"/>
      <c r="B24" s="36"/>
      <c r="C24" s="31"/>
      <c r="D24" s="22"/>
      <c r="E24" s="22"/>
      <c r="F24" s="32"/>
      <c r="G24" s="22"/>
      <c r="H24" s="111"/>
      <c r="I24" s="112"/>
      <c r="J24" s="111"/>
      <c r="K24" s="112"/>
    </row>
    <row r="25" spans="1:14" ht="43.5" customHeight="1" x14ac:dyDescent="0.25">
      <c r="A25" s="15"/>
      <c r="B25" s="37" t="s">
        <v>23</v>
      </c>
      <c r="C25" s="38"/>
      <c r="D25" s="39" t="s">
        <v>8</v>
      </c>
      <c r="E25" s="39" t="s">
        <v>18</v>
      </c>
      <c r="F25" s="40" t="s">
        <v>24</v>
      </c>
      <c r="G25" s="39" t="s">
        <v>21</v>
      </c>
      <c r="H25" s="113">
        <v>5</v>
      </c>
      <c r="I25" s="114"/>
      <c r="J25" s="113">
        <v>5</v>
      </c>
      <c r="K25" s="114"/>
    </row>
    <row r="26" spans="1:14" ht="48" customHeight="1" x14ac:dyDescent="0.25">
      <c r="A26" s="15"/>
      <c r="B26" s="37" t="s">
        <v>25</v>
      </c>
      <c r="C26" s="38"/>
      <c r="D26" s="39" t="s">
        <v>8</v>
      </c>
      <c r="E26" s="39" t="s">
        <v>18</v>
      </c>
      <c r="F26" s="40" t="s">
        <v>26</v>
      </c>
      <c r="G26" s="39" t="s">
        <v>21</v>
      </c>
      <c r="H26" s="113">
        <v>5</v>
      </c>
      <c r="I26" s="114"/>
      <c r="J26" s="113">
        <v>5</v>
      </c>
      <c r="K26" s="114"/>
    </row>
    <row r="27" spans="1:14" hidden="1" x14ac:dyDescent="0.25">
      <c r="A27" s="15"/>
      <c r="B27" s="36"/>
      <c r="C27" s="31"/>
      <c r="D27" s="22"/>
      <c r="E27" s="22"/>
      <c r="F27" s="32"/>
      <c r="G27" s="22"/>
      <c r="H27" s="111"/>
      <c r="I27" s="112"/>
      <c r="J27" s="111"/>
      <c r="K27" s="112"/>
    </row>
    <row r="28" spans="1:14" ht="22.5" customHeight="1" x14ac:dyDescent="0.25">
      <c r="A28" s="15"/>
      <c r="B28" s="36" t="s">
        <v>27</v>
      </c>
      <c r="C28" s="31"/>
      <c r="D28" s="22" t="s">
        <v>8</v>
      </c>
      <c r="E28" s="22" t="s">
        <v>18</v>
      </c>
      <c r="F28" s="32" t="s">
        <v>22</v>
      </c>
      <c r="G28" s="22" t="s">
        <v>28</v>
      </c>
      <c r="H28" s="111">
        <v>168.8</v>
      </c>
      <c r="I28" s="112"/>
      <c r="J28" s="111">
        <v>168.8</v>
      </c>
      <c r="K28" s="112"/>
    </row>
    <row r="29" spans="1:14" x14ac:dyDescent="0.25">
      <c r="A29" s="11">
        <v>2</v>
      </c>
      <c r="B29" s="12" t="s">
        <v>29</v>
      </c>
      <c r="C29" s="12"/>
      <c r="D29" s="41" t="s">
        <v>10</v>
      </c>
      <c r="E29" s="41" t="s">
        <v>9</v>
      </c>
      <c r="F29" s="42"/>
      <c r="G29" s="41"/>
      <c r="H29" s="123">
        <f>H30+H31</f>
        <v>646.30000000000007</v>
      </c>
      <c r="I29" s="123"/>
      <c r="J29" s="123">
        <f>J30+J31</f>
        <v>816.4</v>
      </c>
      <c r="K29" s="123"/>
    </row>
    <row r="30" spans="1:14" ht="24" customHeight="1" x14ac:dyDescent="0.25">
      <c r="A30" s="15"/>
      <c r="B30" s="43" t="s">
        <v>30</v>
      </c>
      <c r="C30" s="16"/>
      <c r="D30" s="72" t="s">
        <v>10</v>
      </c>
      <c r="E30" s="72" t="s">
        <v>31</v>
      </c>
      <c r="F30" s="71">
        <v>6100051180</v>
      </c>
      <c r="G30" s="72">
        <v>120</v>
      </c>
      <c r="H30" s="115">
        <v>632.77200000000005</v>
      </c>
      <c r="I30" s="115"/>
      <c r="J30" s="115">
        <v>804.63599999999997</v>
      </c>
      <c r="K30" s="115"/>
    </row>
    <row r="31" spans="1:14" ht="25.5" x14ac:dyDescent="0.25">
      <c r="A31" s="15"/>
      <c r="B31" s="43" t="s">
        <v>32</v>
      </c>
      <c r="C31" s="16"/>
      <c r="D31" s="72" t="s">
        <v>10</v>
      </c>
      <c r="E31" s="72" t="s">
        <v>31</v>
      </c>
      <c r="F31" s="71">
        <v>6100051180</v>
      </c>
      <c r="G31" s="72">
        <v>240</v>
      </c>
      <c r="H31" s="115">
        <v>13.528</v>
      </c>
      <c r="I31" s="115"/>
      <c r="J31" s="115">
        <v>11.763999999999999</v>
      </c>
      <c r="K31" s="115"/>
    </row>
    <row r="32" spans="1:14" ht="29.25" x14ac:dyDescent="0.25">
      <c r="A32" s="11">
        <v>3</v>
      </c>
      <c r="B32" s="12" t="s">
        <v>33</v>
      </c>
      <c r="C32" s="12"/>
      <c r="D32" s="41" t="s">
        <v>31</v>
      </c>
      <c r="E32" s="41" t="s">
        <v>9</v>
      </c>
      <c r="F32" s="42"/>
      <c r="G32" s="41"/>
      <c r="H32" s="123">
        <f>H33+H34</f>
        <v>12.6</v>
      </c>
      <c r="I32" s="123"/>
      <c r="J32" s="123">
        <f>J33+J34</f>
        <v>40.4</v>
      </c>
      <c r="K32" s="123"/>
    </row>
    <row r="33" spans="1:11" ht="58.5" customHeight="1" x14ac:dyDescent="0.25">
      <c r="A33" s="15"/>
      <c r="B33" s="104" t="s">
        <v>136</v>
      </c>
      <c r="C33" s="45"/>
      <c r="D33" s="46" t="s">
        <v>31</v>
      </c>
      <c r="E33" s="46" t="s">
        <v>34</v>
      </c>
      <c r="F33" s="47" t="s">
        <v>35</v>
      </c>
      <c r="G33" s="46">
        <v>240</v>
      </c>
      <c r="H33" s="126">
        <v>12.6</v>
      </c>
      <c r="I33" s="126"/>
      <c r="J33" s="126">
        <v>40.4</v>
      </c>
      <c r="K33" s="126"/>
    </row>
    <row r="34" spans="1:11" ht="54.75" hidden="1" customHeight="1" x14ac:dyDescent="0.25">
      <c r="A34" s="15"/>
      <c r="B34" s="43"/>
      <c r="C34" s="16"/>
      <c r="D34" s="72"/>
      <c r="E34" s="72"/>
      <c r="F34" s="71"/>
      <c r="G34" s="72"/>
      <c r="H34" s="115"/>
      <c r="I34" s="115"/>
      <c r="J34" s="115"/>
      <c r="K34" s="115"/>
    </row>
    <row r="35" spans="1:11" x14ac:dyDescent="0.25">
      <c r="A35" s="11">
        <v>5</v>
      </c>
      <c r="B35" s="12" t="s">
        <v>36</v>
      </c>
      <c r="C35" s="12"/>
      <c r="D35" s="41" t="s">
        <v>12</v>
      </c>
      <c r="E35" s="41" t="s">
        <v>9</v>
      </c>
      <c r="F35" s="42"/>
      <c r="G35" s="41"/>
      <c r="H35" s="123">
        <f>H36+H49</f>
        <v>2626.8</v>
      </c>
      <c r="I35" s="123"/>
      <c r="J35" s="123">
        <f>J36+J49</f>
        <v>2731</v>
      </c>
      <c r="K35" s="123"/>
    </row>
    <row r="36" spans="1:11" x14ac:dyDescent="0.25">
      <c r="A36" s="48"/>
      <c r="B36" s="30" t="s">
        <v>37</v>
      </c>
      <c r="C36" s="30"/>
      <c r="D36" s="22" t="s">
        <v>12</v>
      </c>
      <c r="E36" s="22" t="s">
        <v>38</v>
      </c>
      <c r="F36" s="49" t="s">
        <v>39</v>
      </c>
      <c r="G36" s="22">
        <v>240</v>
      </c>
      <c r="H36" s="111">
        <f>H37+H41</f>
        <v>2544.4</v>
      </c>
      <c r="I36" s="112"/>
      <c r="J36" s="111">
        <f>J37+J41</f>
        <v>2654.1</v>
      </c>
      <c r="K36" s="112"/>
    </row>
    <row r="37" spans="1:11" ht="43.5" customHeight="1" x14ac:dyDescent="0.25">
      <c r="A37" s="15"/>
      <c r="B37" s="131" t="s">
        <v>40</v>
      </c>
      <c r="C37" s="50"/>
      <c r="D37" s="46" t="s">
        <v>12</v>
      </c>
      <c r="E37" s="46" t="s">
        <v>38</v>
      </c>
      <c r="F37" s="47" t="s">
        <v>39</v>
      </c>
      <c r="G37" s="46" t="s">
        <v>11</v>
      </c>
      <c r="H37" s="126">
        <f>H40</f>
        <v>2544.4</v>
      </c>
      <c r="I37" s="126"/>
      <c r="J37" s="126">
        <f>J40</f>
        <v>2654.1</v>
      </c>
      <c r="K37" s="126"/>
    </row>
    <row r="38" spans="1:11" ht="16.5" hidden="1" customHeight="1" x14ac:dyDescent="0.25">
      <c r="A38" s="15"/>
      <c r="B38" s="131"/>
      <c r="C38" s="50"/>
      <c r="D38" s="46"/>
      <c r="E38" s="46"/>
      <c r="F38" s="47"/>
      <c r="G38" s="46"/>
      <c r="H38" s="124"/>
      <c r="I38" s="125"/>
      <c r="J38" s="124"/>
      <c r="K38" s="125"/>
    </row>
    <row r="39" spans="1:11" ht="6.75" hidden="1" customHeight="1" x14ac:dyDescent="0.25">
      <c r="A39" s="15"/>
      <c r="B39" s="131"/>
      <c r="C39" s="50"/>
      <c r="D39" s="46"/>
      <c r="E39" s="46"/>
      <c r="F39" s="47"/>
      <c r="G39" s="46"/>
      <c r="H39" s="124"/>
      <c r="I39" s="125"/>
      <c r="J39" s="124"/>
      <c r="K39" s="125"/>
    </row>
    <row r="40" spans="1:11" ht="47.25" customHeight="1" x14ac:dyDescent="0.25">
      <c r="A40" s="15"/>
      <c r="B40" s="51" t="s">
        <v>41</v>
      </c>
      <c r="C40" s="16"/>
      <c r="D40" s="72" t="s">
        <v>12</v>
      </c>
      <c r="E40" s="72" t="s">
        <v>38</v>
      </c>
      <c r="F40" s="71" t="s">
        <v>138</v>
      </c>
      <c r="G40" s="72">
        <v>240</v>
      </c>
      <c r="H40" s="109">
        <v>2544.4</v>
      </c>
      <c r="I40" s="110"/>
      <c r="J40" s="109">
        <v>2654.1</v>
      </c>
      <c r="K40" s="110"/>
    </row>
    <row r="41" spans="1:11" ht="48" hidden="1" customHeight="1" x14ac:dyDescent="0.25">
      <c r="A41" s="15"/>
      <c r="B41" s="73"/>
      <c r="C41" s="50"/>
      <c r="D41" s="46"/>
      <c r="E41" s="46"/>
      <c r="F41" s="47"/>
      <c r="G41" s="46"/>
      <c r="H41" s="124"/>
      <c r="I41" s="125"/>
      <c r="J41" s="124"/>
      <c r="K41" s="125"/>
    </row>
    <row r="42" spans="1:11" ht="36.75" hidden="1" customHeight="1" x14ac:dyDescent="0.25">
      <c r="A42" s="15"/>
      <c r="B42" s="52"/>
      <c r="C42" s="16"/>
      <c r="D42" s="72"/>
      <c r="E42" s="72"/>
      <c r="F42" s="71"/>
      <c r="G42" s="72"/>
      <c r="H42" s="115"/>
      <c r="I42" s="115"/>
      <c r="J42" s="115"/>
      <c r="K42" s="115"/>
    </row>
    <row r="43" spans="1:11" ht="0.75" hidden="1" customHeight="1" x14ac:dyDescent="0.25">
      <c r="A43" s="15"/>
      <c r="B43" s="16"/>
      <c r="C43" s="16"/>
      <c r="D43" s="72"/>
      <c r="E43" s="72"/>
      <c r="F43" s="71"/>
      <c r="G43" s="72"/>
      <c r="H43" s="115"/>
      <c r="I43" s="115"/>
      <c r="J43" s="115"/>
      <c r="K43" s="115"/>
    </row>
    <row r="44" spans="1:11" ht="33" hidden="1" customHeight="1" x14ac:dyDescent="0.25">
      <c r="A44" s="15"/>
      <c r="B44" s="52"/>
      <c r="C44" s="16"/>
      <c r="D44" s="72"/>
      <c r="E44" s="72"/>
      <c r="F44" s="71"/>
      <c r="G44" s="72"/>
      <c r="H44" s="115"/>
      <c r="I44" s="115"/>
      <c r="J44" s="115"/>
      <c r="K44" s="115"/>
    </row>
    <row r="45" spans="1:11" ht="42" hidden="1" customHeight="1" x14ac:dyDescent="0.25">
      <c r="A45" s="15"/>
      <c r="B45" s="52"/>
      <c r="C45" s="16"/>
      <c r="D45" s="72"/>
      <c r="E45" s="72"/>
      <c r="F45" s="71"/>
      <c r="G45" s="72"/>
      <c r="H45" s="109"/>
      <c r="I45" s="110"/>
      <c r="J45" s="109"/>
      <c r="K45" s="110"/>
    </row>
    <row r="46" spans="1:11" ht="40.5" hidden="1" customHeight="1" x14ac:dyDescent="0.25">
      <c r="A46" s="15"/>
      <c r="B46" s="75"/>
      <c r="C46" s="16"/>
      <c r="D46" s="72"/>
      <c r="E46" s="72"/>
      <c r="F46" s="71"/>
      <c r="G46" s="72"/>
      <c r="H46" s="109"/>
      <c r="I46" s="110"/>
      <c r="J46" s="109"/>
      <c r="K46" s="110"/>
    </row>
    <row r="47" spans="1:11" ht="35.25" hidden="1" customHeight="1" x14ac:dyDescent="0.25">
      <c r="A47" s="15"/>
      <c r="B47" s="37"/>
      <c r="C47" s="50"/>
      <c r="D47" s="46"/>
      <c r="E47" s="46"/>
      <c r="F47" s="47"/>
      <c r="G47" s="46"/>
      <c r="H47" s="124"/>
      <c r="I47" s="125"/>
      <c r="J47" s="124"/>
      <c r="K47" s="125"/>
    </row>
    <row r="48" spans="1:11" hidden="1" x14ac:dyDescent="0.25">
      <c r="A48" s="48"/>
      <c r="B48" s="36"/>
      <c r="C48" s="30"/>
      <c r="D48" s="22"/>
      <c r="E48" s="22"/>
      <c r="F48" s="49"/>
      <c r="G48" s="22"/>
      <c r="H48" s="122"/>
      <c r="I48" s="122"/>
      <c r="J48" s="122"/>
      <c r="K48" s="122"/>
    </row>
    <row r="49" spans="1:12" ht="75.75" customHeight="1" x14ac:dyDescent="0.25">
      <c r="A49" s="48"/>
      <c r="B49" s="85" t="s">
        <v>137</v>
      </c>
      <c r="C49" s="63"/>
      <c r="D49" s="39" t="s">
        <v>12</v>
      </c>
      <c r="E49" s="39" t="s">
        <v>42</v>
      </c>
      <c r="F49" s="74" t="s">
        <v>156</v>
      </c>
      <c r="G49" s="39" t="s">
        <v>21</v>
      </c>
      <c r="H49" s="113">
        <f>H50+H51</f>
        <v>82.4</v>
      </c>
      <c r="I49" s="114"/>
      <c r="J49" s="113">
        <f>J50+J51</f>
        <v>76.900000000000006</v>
      </c>
      <c r="K49" s="114"/>
    </row>
    <row r="50" spans="1:12" ht="62.25" customHeight="1" x14ac:dyDescent="0.25">
      <c r="A50" s="48"/>
      <c r="B50" s="75" t="s">
        <v>82</v>
      </c>
      <c r="C50" s="30"/>
      <c r="D50" s="22" t="s">
        <v>12</v>
      </c>
      <c r="E50" s="22" t="s">
        <v>42</v>
      </c>
      <c r="F50" s="105" t="s">
        <v>141</v>
      </c>
      <c r="G50" s="22" t="s">
        <v>21</v>
      </c>
      <c r="H50" s="111">
        <v>71.2</v>
      </c>
      <c r="I50" s="112"/>
      <c r="J50" s="111">
        <v>71.2</v>
      </c>
      <c r="K50" s="112"/>
    </row>
    <row r="51" spans="1:12" ht="62.25" customHeight="1" x14ac:dyDescent="0.25">
      <c r="A51" s="48"/>
      <c r="B51" s="36" t="s">
        <v>110</v>
      </c>
      <c r="C51" s="30"/>
      <c r="D51" s="84" t="s">
        <v>12</v>
      </c>
      <c r="E51" s="84" t="s">
        <v>42</v>
      </c>
      <c r="F51" s="76" t="s">
        <v>111</v>
      </c>
      <c r="G51" s="84" t="s">
        <v>21</v>
      </c>
      <c r="H51" s="111">
        <v>11.2</v>
      </c>
      <c r="I51" s="112"/>
      <c r="J51" s="86">
        <v>5.7</v>
      </c>
      <c r="K51" s="87"/>
    </row>
    <row r="52" spans="1:12" ht="60" customHeight="1" x14ac:dyDescent="0.25">
      <c r="A52" s="11">
        <v>6</v>
      </c>
      <c r="B52" s="77" t="s">
        <v>43</v>
      </c>
      <c r="C52" s="12"/>
      <c r="D52" s="41" t="s">
        <v>44</v>
      </c>
      <c r="E52" s="41" t="s">
        <v>9</v>
      </c>
      <c r="F52" s="42"/>
      <c r="G52" s="41"/>
      <c r="H52" s="123">
        <f>H65+H53+H87</f>
        <v>8663.1249499999994</v>
      </c>
      <c r="I52" s="123"/>
      <c r="J52" s="123">
        <f>J65+J53+J87</f>
        <v>8468.4864199999993</v>
      </c>
      <c r="K52" s="123"/>
      <c r="L52" s="53"/>
    </row>
    <row r="53" spans="1:12" ht="54" customHeight="1" x14ac:dyDescent="0.25">
      <c r="A53" s="78"/>
      <c r="B53" s="79" t="s">
        <v>83</v>
      </c>
      <c r="C53" s="63"/>
      <c r="D53" s="39" t="s">
        <v>44</v>
      </c>
      <c r="E53" s="39" t="s">
        <v>10</v>
      </c>
      <c r="F53" s="106" t="s">
        <v>142</v>
      </c>
      <c r="G53" s="39" t="s">
        <v>21</v>
      </c>
      <c r="H53" s="113">
        <f>H54+H57+H59+H61</f>
        <v>1882.76</v>
      </c>
      <c r="I53" s="114">
        <f>I54+I57+I59+I61</f>
        <v>381</v>
      </c>
      <c r="J53" s="113">
        <f>J54+J57+J59+J61</f>
        <v>1882.76</v>
      </c>
      <c r="K53" s="114">
        <f>K54+K57+K59+K61</f>
        <v>381</v>
      </c>
      <c r="L53" s="56"/>
    </row>
    <row r="54" spans="1:12" ht="39" customHeight="1" x14ac:dyDescent="0.25">
      <c r="A54" s="48"/>
      <c r="B54" s="80" t="s">
        <v>84</v>
      </c>
      <c r="C54" s="30"/>
      <c r="D54" s="22" t="s">
        <v>44</v>
      </c>
      <c r="E54" s="22" t="s">
        <v>10</v>
      </c>
      <c r="F54" s="81" t="s">
        <v>85</v>
      </c>
      <c r="G54" s="22" t="s">
        <v>21</v>
      </c>
      <c r="H54" s="111">
        <f>H55+H56</f>
        <v>200</v>
      </c>
      <c r="I54" s="112">
        <f>I55+I56</f>
        <v>94</v>
      </c>
      <c r="J54" s="111">
        <f>J55+J56</f>
        <v>200</v>
      </c>
      <c r="K54" s="112">
        <f>K55+K56</f>
        <v>94</v>
      </c>
      <c r="L54" s="57"/>
    </row>
    <row r="55" spans="1:12" ht="25.5" x14ac:dyDescent="0.25">
      <c r="A55" s="48"/>
      <c r="B55" s="82" t="s">
        <v>86</v>
      </c>
      <c r="C55" s="30"/>
      <c r="D55" s="22" t="s">
        <v>44</v>
      </c>
      <c r="E55" s="22" t="s">
        <v>10</v>
      </c>
      <c r="F55" s="83" t="s">
        <v>87</v>
      </c>
      <c r="G55" s="22" t="s">
        <v>21</v>
      </c>
      <c r="H55" s="111">
        <v>200</v>
      </c>
      <c r="I55" s="112">
        <v>94</v>
      </c>
      <c r="J55" s="111">
        <v>200</v>
      </c>
      <c r="K55" s="112">
        <v>94</v>
      </c>
      <c r="L55" s="57"/>
    </row>
    <row r="56" spans="1:12" ht="43.5" customHeight="1" x14ac:dyDescent="0.25">
      <c r="A56" s="48"/>
      <c r="B56" s="82" t="s">
        <v>88</v>
      </c>
      <c r="C56" s="30"/>
      <c r="D56" s="22" t="s">
        <v>44</v>
      </c>
      <c r="E56" s="22" t="s">
        <v>10</v>
      </c>
      <c r="F56" s="83" t="s">
        <v>89</v>
      </c>
      <c r="G56" s="22" t="s">
        <v>21</v>
      </c>
      <c r="H56" s="111">
        <v>0</v>
      </c>
      <c r="I56" s="112">
        <v>0</v>
      </c>
      <c r="J56" s="111">
        <v>0</v>
      </c>
      <c r="K56" s="112">
        <v>0</v>
      </c>
      <c r="L56" s="55"/>
    </row>
    <row r="57" spans="1:12" ht="38.25" customHeight="1" x14ac:dyDescent="0.25">
      <c r="A57" s="48"/>
      <c r="B57" s="80" t="s">
        <v>90</v>
      </c>
      <c r="C57" s="30"/>
      <c r="D57" s="22" t="s">
        <v>44</v>
      </c>
      <c r="E57" s="22" t="s">
        <v>10</v>
      </c>
      <c r="F57" s="81" t="s">
        <v>91</v>
      </c>
      <c r="G57" s="22" t="s">
        <v>21</v>
      </c>
      <c r="H57" s="111">
        <f>H58</f>
        <v>0</v>
      </c>
      <c r="I57" s="112">
        <f>I58</f>
        <v>0</v>
      </c>
      <c r="J57" s="111">
        <f>J58</f>
        <v>0</v>
      </c>
      <c r="K57" s="112">
        <f>K58</f>
        <v>0</v>
      </c>
      <c r="L57" s="55"/>
    </row>
    <row r="58" spans="1:12" ht="36.75" customHeight="1" x14ac:dyDescent="0.25">
      <c r="A58" s="48"/>
      <c r="B58" s="82" t="s">
        <v>92</v>
      </c>
      <c r="C58" s="30"/>
      <c r="D58" s="22" t="s">
        <v>44</v>
      </c>
      <c r="E58" s="22" t="s">
        <v>10</v>
      </c>
      <c r="F58" s="83" t="s">
        <v>93</v>
      </c>
      <c r="G58" s="22" t="s">
        <v>21</v>
      </c>
      <c r="H58" s="119">
        <v>0</v>
      </c>
      <c r="I58" s="120">
        <v>0</v>
      </c>
      <c r="J58" s="119">
        <v>0</v>
      </c>
      <c r="K58" s="120">
        <v>0</v>
      </c>
      <c r="L58" s="55"/>
    </row>
    <row r="59" spans="1:12" ht="51" customHeight="1" x14ac:dyDescent="0.25">
      <c r="A59" s="48"/>
      <c r="B59" s="80" t="s">
        <v>94</v>
      </c>
      <c r="C59" s="30"/>
      <c r="D59" s="22" t="s">
        <v>44</v>
      </c>
      <c r="E59" s="22" t="s">
        <v>10</v>
      </c>
      <c r="F59" s="81" t="s">
        <v>95</v>
      </c>
      <c r="G59" s="22" t="s">
        <v>21</v>
      </c>
      <c r="H59" s="119">
        <f>H60</f>
        <v>170</v>
      </c>
      <c r="I59" s="120">
        <f>I60</f>
        <v>10</v>
      </c>
      <c r="J59" s="119">
        <f>J60</f>
        <v>170</v>
      </c>
      <c r="K59" s="120">
        <f>K60</f>
        <v>10</v>
      </c>
      <c r="L59" s="55"/>
    </row>
    <row r="60" spans="1:12" ht="47.25" customHeight="1" x14ac:dyDescent="0.25">
      <c r="A60" s="48"/>
      <c r="B60" s="82" t="s">
        <v>96</v>
      </c>
      <c r="C60" s="30"/>
      <c r="D60" s="22" t="s">
        <v>44</v>
      </c>
      <c r="E60" s="22" t="s">
        <v>10</v>
      </c>
      <c r="F60" s="83" t="s">
        <v>97</v>
      </c>
      <c r="G60" s="22" t="s">
        <v>21</v>
      </c>
      <c r="H60" s="119">
        <v>170</v>
      </c>
      <c r="I60" s="120">
        <v>10</v>
      </c>
      <c r="J60" s="119">
        <v>170</v>
      </c>
      <c r="K60" s="120">
        <v>10</v>
      </c>
      <c r="L60" s="58"/>
    </row>
    <row r="61" spans="1:12" ht="36" customHeight="1" x14ac:dyDescent="0.25">
      <c r="A61" s="48"/>
      <c r="B61" s="80" t="s">
        <v>98</v>
      </c>
      <c r="C61" s="30"/>
      <c r="D61" s="22" t="s">
        <v>44</v>
      </c>
      <c r="E61" s="22" t="s">
        <v>10</v>
      </c>
      <c r="F61" s="81" t="s">
        <v>99</v>
      </c>
      <c r="G61" s="22" t="s">
        <v>21</v>
      </c>
      <c r="H61" s="119">
        <f>H62+H63+H64</f>
        <v>1512.76</v>
      </c>
      <c r="I61" s="120">
        <f>I62+I63+I64</f>
        <v>277</v>
      </c>
      <c r="J61" s="119">
        <f>J62+J63+J64</f>
        <v>1512.76</v>
      </c>
      <c r="K61" s="120">
        <f>K62+K63+K64</f>
        <v>277</v>
      </c>
      <c r="L61" s="58"/>
    </row>
    <row r="62" spans="1:12" ht="39.75" customHeight="1" x14ac:dyDescent="0.25">
      <c r="A62" s="48"/>
      <c r="B62" s="82" t="s">
        <v>100</v>
      </c>
      <c r="C62" s="30"/>
      <c r="D62" s="22" t="s">
        <v>44</v>
      </c>
      <c r="E62" s="22" t="s">
        <v>10</v>
      </c>
      <c r="F62" s="83" t="s">
        <v>101</v>
      </c>
      <c r="G62" s="22" t="s">
        <v>21</v>
      </c>
      <c r="H62" s="119">
        <v>1000</v>
      </c>
      <c r="I62" s="120">
        <v>22</v>
      </c>
      <c r="J62" s="119">
        <v>1000</v>
      </c>
      <c r="K62" s="120">
        <v>22</v>
      </c>
      <c r="L62" s="55"/>
    </row>
    <row r="63" spans="1:12" ht="57" customHeight="1" x14ac:dyDescent="0.25">
      <c r="A63" s="48"/>
      <c r="B63" s="82" t="s">
        <v>102</v>
      </c>
      <c r="C63" s="30"/>
      <c r="D63" s="22" t="s">
        <v>44</v>
      </c>
      <c r="E63" s="22" t="s">
        <v>10</v>
      </c>
      <c r="F63" s="83" t="s">
        <v>103</v>
      </c>
      <c r="G63" s="22" t="s">
        <v>21</v>
      </c>
      <c r="H63" s="119">
        <v>90</v>
      </c>
      <c r="I63" s="120">
        <v>86</v>
      </c>
      <c r="J63" s="119">
        <v>90</v>
      </c>
      <c r="K63" s="120">
        <v>86</v>
      </c>
    </row>
    <row r="64" spans="1:12" ht="33.75" customHeight="1" x14ac:dyDescent="0.25">
      <c r="A64" s="48"/>
      <c r="B64" s="82" t="s">
        <v>104</v>
      </c>
      <c r="C64" s="30"/>
      <c r="D64" s="22" t="s">
        <v>44</v>
      </c>
      <c r="E64" s="22" t="s">
        <v>10</v>
      </c>
      <c r="F64" s="83" t="s">
        <v>105</v>
      </c>
      <c r="G64" s="22" t="s">
        <v>21</v>
      </c>
      <c r="H64" s="119">
        <v>422.76</v>
      </c>
      <c r="I64" s="120">
        <v>169</v>
      </c>
      <c r="J64" s="119">
        <v>422.76</v>
      </c>
      <c r="K64" s="120">
        <v>169</v>
      </c>
    </row>
    <row r="65" spans="1:14" ht="37.5" customHeight="1" x14ac:dyDescent="0.25">
      <c r="A65" s="15"/>
      <c r="B65" s="44" t="s">
        <v>45</v>
      </c>
      <c r="C65" s="63"/>
      <c r="D65" s="39" t="s">
        <v>44</v>
      </c>
      <c r="E65" s="39" t="s">
        <v>31</v>
      </c>
      <c r="F65" s="64" t="s">
        <v>143</v>
      </c>
      <c r="G65" s="39" t="s">
        <v>11</v>
      </c>
      <c r="H65" s="121">
        <f>H66+H70+H72+H75+H77+H79+H84</f>
        <v>6780.3649499999992</v>
      </c>
      <c r="I65" s="121"/>
      <c r="J65" s="121">
        <f>J66+J70+J72+J75+J77+J79+J84</f>
        <v>6585.7264199999991</v>
      </c>
      <c r="K65" s="121"/>
    </row>
    <row r="66" spans="1:14" ht="37.5" customHeight="1" x14ac:dyDescent="0.25">
      <c r="A66" s="15"/>
      <c r="B66" s="54" t="s">
        <v>46</v>
      </c>
      <c r="C66" s="16"/>
      <c r="D66" s="72" t="s">
        <v>44</v>
      </c>
      <c r="E66" s="72" t="s">
        <v>31</v>
      </c>
      <c r="F66" s="107" t="s">
        <v>144</v>
      </c>
      <c r="G66" s="72" t="s">
        <v>11</v>
      </c>
      <c r="H66" s="115">
        <f>H67+H68+H69</f>
        <v>1200</v>
      </c>
      <c r="I66" s="115"/>
      <c r="J66" s="115">
        <f>J67+J68+J69</f>
        <v>1200</v>
      </c>
      <c r="K66" s="115"/>
    </row>
    <row r="67" spans="1:14" ht="37.5" customHeight="1" x14ac:dyDescent="0.25">
      <c r="A67" s="15"/>
      <c r="B67" s="54" t="s">
        <v>47</v>
      </c>
      <c r="C67" s="16"/>
      <c r="D67" s="72" t="s">
        <v>44</v>
      </c>
      <c r="E67" s="72" t="s">
        <v>31</v>
      </c>
      <c r="F67" s="71" t="s">
        <v>48</v>
      </c>
      <c r="G67" s="72" t="s">
        <v>49</v>
      </c>
      <c r="H67" s="115">
        <v>1100</v>
      </c>
      <c r="I67" s="115"/>
      <c r="J67" s="115">
        <v>1100</v>
      </c>
      <c r="K67" s="115"/>
    </row>
    <row r="68" spans="1:14" ht="38.25" x14ac:dyDescent="0.25">
      <c r="A68" s="15"/>
      <c r="B68" s="54" t="s">
        <v>50</v>
      </c>
      <c r="C68" s="16"/>
      <c r="D68" s="72" t="s">
        <v>44</v>
      </c>
      <c r="E68" s="72" t="s">
        <v>31</v>
      </c>
      <c r="F68" s="71" t="s">
        <v>51</v>
      </c>
      <c r="G68" s="72" t="s">
        <v>21</v>
      </c>
      <c r="H68" s="115">
        <v>100</v>
      </c>
      <c r="I68" s="115"/>
      <c r="J68" s="115">
        <v>100</v>
      </c>
      <c r="K68" s="115"/>
      <c r="N68" s="62"/>
    </row>
    <row r="69" spans="1:14" ht="25.5" x14ac:dyDescent="0.25">
      <c r="A69" s="15"/>
      <c r="B69" s="54" t="s">
        <v>52</v>
      </c>
      <c r="C69" s="16"/>
      <c r="D69" s="72" t="s">
        <v>44</v>
      </c>
      <c r="E69" s="72" t="s">
        <v>31</v>
      </c>
      <c r="F69" s="71" t="s">
        <v>53</v>
      </c>
      <c r="G69" s="72" t="s">
        <v>21</v>
      </c>
      <c r="H69" s="115">
        <v>0</v>
      </c>
      <c r="I69" s="115"/>
      <c r="J69" s="115">
        <v>0</v>
      </c>
      <c r="K69" s="115"/>
    </row>
    <row r="70" spans="1:14" ht="32.25" customHeight="1" x14ac:dyDescent="0.25">
      <c r="A70" s="15"/>
      <c r="B70" s="54" t="s">
        <v>54</v>
      </c>
      <c r="C70" s="16"/>
      <c r="D70" s="72" t="s">
        <v>44</v>
      </c>
      <c r="E70" s="72" t="s">
        <v>31</v>
      </c>
      <c r="F70" s="107" t="s">
        <v>145</v>
      </c>
      <c r="G70" s="72" t="s">
        <v>11</v>
      </c>
      <c r="H70" s="115">
        <f>H71</f>
        <v>230</v>
      </c>
      <c r="I70" s="115"/>
      <c r="J70" s="115">
        <f>J71</f>
        <v>230</v>
      </c>
      <c r="K70" s="115"/>
    </row>
    <row r="71" spans="1:14" ht="38.25" x14ac:dyDescent="0.25">
      <c r="A71" s="15"/>
      <c r="B71" s="54" t="s">
        <v>55</v>
      </c>
      <c r="C71" s="16"/>
      <c r="D71" s="72" t="s">
        <v>44</v>
      </c>
      <c r="E71" s="72" t="s">
        <v>31</v>
      </c>
      <c r="F71" s="71" t="s">
        <v>56</v>
      </c>
      <c r="G71" s="72" t="s">
        <v>21</v>
      </c>
      <c r="H71" s="115">
        <v>230</v>
      </c>
      <c r="I71" s="115"/>
      <c r="J71" s="115">
        <v>230</v>
      </c>
      <c r="K71" s="115"/>
    </row>
    <row r="72" spans="1:14" ht="52.5" customHeight="1" x14ac:dyDescent="0.25">
      <c r="A72" s="15"/>
      <c r="B72" s="54" t="s">
        <v>57</v>
      </c>
      <c r="C72" s="16"/>
      <c r="D72" s="72" t="s">
        <v>44</v>
      </c>
      <c r="E72" s="72" t="s">
        <v>31</v>
      </c>
      <c r="F72" s="107" t="s">
        <v>146</v>
      </c>
      <c r="G72" s="72" t="s">
        <v>11</v>
      </c>
      <c r="H72" s="115">
        <f>H73+H74</f>
        <v>75</v>
      </c>
      <c r="I72" s="115"/>
      <c r="J72" s="115">
        <f>J73+J74</f>
        <v>75</v>
      </c>
      <c r="K72" s="115"/>
    </row>
    <row r="73" spans="1:14" ht="38.25" x14ac:dyDescent="0.25">
      <c r="A73" s="15"/>
      <c r="B73" s="54" t="s">
        <v>58</v>
      </c>
      <c r="C73" s="16"/>
      <c r="D73" s="72" t="s">
        <v>44</v>
      </c>
      <c r="E73" s="72" t="s">
        <v>31</v>
      </c>
      <c r="F73" s="71" t="s">
        <v>59</v>
      </c>
      <c r="G73" s="72" t="s">
        <v>21</v>
      </c>
      <c r="H73" s="109">
        <v>65</v>
      </c>
      <c r="I73" s="110"/>
      <c r="J73" s="109">
        <v>65</v>
      </c>
      <c r="K73" s="110"/>
    </row>
    <row r="74" spans="1:14" ht="42" customHeight="1" x14ac:dyDescent="0.25">
      <c r="A74" s="15"/>
      <c r="B74" s="59" t="s">
        <v>60</v>
      </c>
      <c r="C74" s="16"/>
      <c r="D74" s="72" t="s">
        <v>44</v>
      </c>
      <c r="E74" s="72" t="s">
        <v>31</v>
      </c>
      <c r="F74" s="71" t="s">
        <v>61</v>
      </c>
      <c r="G74" s="72" t="s">
        <v>21</v>
      </c>
      <c r="H74" s="109">
        <v>10</v>
      </c>
      <c r="I74" s="110"/>
      <c r="J74" s="109">
        <v>10</v>
      </c>
      <c r="K74" s="110"/>
    </row>
    <row r="75" spans="1:14" ht="42" customHeight="1" x14ac:dyDescent="0.25">
      <c r="A75" s="15"/>
      <c r="B75" s="59" t="s">
        <v>112</v>
      </c>
      <c r="C75" s="16"/>
      <c r="D75" s="72" t="s">
        <v>44</v>
      </c>
      <c r="E75" s="72" t="s">
        <v>31</v>
      </c>
      <c r="F75" s="107" t="s">
        <v>147</v>
      </c>
      <c r="G75" s="72" t="s">
        <v>11</v>
      </c>
      <c r="H75" s="115">
        <f>H76</f>
        <v>2477.8649500000001</v>
      </c>
      <c r="I75" s="115"/>
      <c r="J75" s="115">
        <f>J76</f>
        <v>2380.6352099999999</v>
      </c>
      <c r="K75" s="115"/>
    </row>
    <row r="76" spans="1:14" ht="39" thickBot="1" x14ac:dyDescent="0.3">
      <c r="A76" s="15"/>
      <c r="B76" s="60" t="s">
        <v>62</v>
      </c>
      <c r="C76" s="16"/>
      <c r="D76" s="72" t="s">
        <v>44</v>
      </c>
      <c r="E76" s="72" t="s">
        <v>31</v>
      </c>
      <c r="F76" s="107" t="s">
        <v>63</v>
      </c>
      <c r="G76" s="72" t="s">
        <v>21</v>
      </c>
      <c r="H76" s="115">
        <v>2477.8649500000001</v>
      </c>
      <c r="I76" s="115"/>
      <c r="J76" s="115">
        <v>2380.6352099999999</v>
      </c>
      <c r="K76" s="115"/>
    </row>
    <row r="77" spans="1:14" ht="40.5" customHeight="1" x14ac:dyDescent="0.25">
      <c r="A77" s="15"/>
      <c r="B77" s="61" t="s">
        <v>64</v>
      </c>
      <c r="C77" s="16"/>
      <c r="D77" s="72" t="s">
        <v>44</v>
      </c>
      <c r="E77" s="72" t="s">
        <v>31</v>
      </c>
      <c r="F77" s="107" t="s">
        <v>65</v>
      </c>
      <c r="G77" s="72" t="s">
        <v>11</v>
      </c>
      <c r="H77" s="115">
        <f>H78</f>
        <v>1713.1</v>
      </c>
      <c r="I77" s="115"/>
      <c r="J77" s="115">
        <f>J78</f>
        <v>1615.69121</v>
      </c>
      <c r="K77" s="115"/>
    </row>
    <row r="78" spans="1:14" ht="38.25" x14ac:dyDescent="0.25">
      <c r="A78" s="15"/>
      <c r="B78" s="54" t="s">
        <v>66</v>
      </c>
      <c r="C78" s="16"/>
      <c r="D78" s="72" t="s">
        <v>44</v>
      </c>
      <c r="E78" s="72" t="s">
        <v>31</v>
      </c>
      <c r="F78" s="107" t="s">
        <v>67</v>
      </c>
      <c r="G78" s="72" t="s">
        <v>21</v>
      </c>
      <c r="H78" s="109">
        <v>1713.1</v>
      </c>
      <c r="I78" s="110"/>
      <c r="J78" s="109">
        <v>1615.69121</v>
      </c>
      <c r="K78" s="110"/>
    </row>
    <row r="79" spans="1:14" ht="38.25" x14ac:dyDescent="0.25">
      <c r="A79" s="15"/>
      <c r="B79" s="91" t="s">
        <v>117</v>
      </c>
      <c r="C79" s="30"/>
      <c r="D79" s="90" t="s">
        <v>44</v>
      </c>
      <c r="E79" s="90" t="s">
        <v>31</v>
      </c>
      <c r="F79" s="95" t="s">
        <v>148</v>
      </c>
      <c r="G79" s="99" t="s">
        <v>21</v>
      </c>
      <c r="H79" s="111">
        <f>H80+H81+H82+H83</f>
        <v>484.4</v>
      </c>
      <c r="I79" s="112"/>
      <c r="J79" s="111">
        <f>J80+J81+J82+J83</f>
        <v>484.4</v>
      </c>
      <c r="K79" s="112"/>
    </row>
    <row r="80" spans="1:14" ht="63.75" x14ac:dyDescent="0.25">
      <c r="A80" s="15"/>
      <c r="B80" s="92" t="s">
        <v>118</v>
      </c>
      <c r="C80" s="16"/>
      <c r="D80" s="72" t="s">
        <v>44</v>
      </c>
      <c r="E80" s="72" t="s">
        <v>31</v>
      </c>
      <c r="F80" s="96" t="s">
        <v>127</v>
      </c>
      <c r="G80" s="100" t="s">
        <v>135</v>
      </c>
      <c r="H80" s="109">
        <v>0</v>
      </c>
      <c r="I80" s="110"/>
      <c r="J80" s="88">
        <v>0</v>
      </c>
      <c r="K80" s="89"/>
    </row>
    <row r="81" spans="1:11" ht="51" x14ac:dyDescent="0.25">
      <c r="A81" s="15"/>
      <c r="B81" s="92" t="s">
        <v>119</v>
      </c>
      <c r="C81" s="16"/>
      <c r="D81" s="72" t="s">
        <v>44</v>
      </c>
      <c r="E81" s="72" t="s">
        <v>31</v>
      </c>
      <c r="F81" s="96" t="s">
        <v>128</v>
      </c>
      <c r="G81" s="72" t="s">
        <v>135</v>
      </c>
      <c r="H81" s="109">
        <v>484.4</v>
      </c>
      <c r="I81" s="110"/>
      <c r="J81" s="88">
        <v>484.4</v>
      </c>
      <c r="K81" s="89"/>
    </row>
    <row r="82" spans="1:11" ht="51" x14ac:dyDescent="0.25">
      <c r="A82" s="15"/>
      <c r="B82" s="92" t="s">
        <v>120</v>
      </c>
      <c r="C82" s="16"/>
      <c r="D82" s="72" t="s">
        <v>44</v>
      </c>
      <c r="E82" s="72" t="s">
        <v>31</v>
      </c>
      <c r="F82" s="96" t="s">
        <v>129</v>
      </c>
      <c r="G82" s="72" t="s">
        <v>135</v>
      </c>
      <c r="H82" s="109">
        <v>0</v>
      </c>
      <c r="I82" s="110"/>
      <c r="J82" s="88">
        <v>0</v>
      </c>
      <c r="K82" s="89"/>
    </row>
    <row r="83" spans="1:11" ht="38.25" x14ac:dyDescent="0.25">
      <c r="A83" s="15"/>
      <c r="B83" s="92" t="s">
        <v>121</v>
      </c>
      <c r="C83" s="16"/>
      <c r="D83" s="72" t="s">
        <v>44</v>
      </c>
      <c r="E83" s="72" t="s">
        <v>31</v>
      </c>
      <c r="F83" s="96" t="s">
        <v>130</v>
      </c>
      <c r="G83" s="72" t="s">
        <v>135</v>
      </c>
      <c r="H83" s="109">
        <v>0</v>
      </c>
      <c r="I83" s="110"/>
      <c r="J83" s="88">
        <v>0</v>
      </c>
      <c r="K83" s="89"/>
    </row>
    <row r="84" spans="1:11" ht="85.5" x14ac:dyDescent="0.25">
      <c r="A84" s="15"/>
      <c r="B84" s="93" t="s">
        <v>122</v>
      </c>
      <c r="C84" s="30"/>
      <c r="D84" s="90" t="s">
        <v>44</v>
      </c>
      <c r="E84" s="90" t="s">
        <v>31</v>
      </c>
      <c r="F84" s="95" t="s">
        <v>131</v>
      </c>
      <c r="G84" s="99" t="s">
        <v>21</v>
      </c>
      <c r="H84" s="111">
        <f>H85+H86</f>
        <v>600</v>
      </c>
      <c r="I84" s="112"/>
      <c r="J84" s="111">
        <f>J85+J86</f>
        <v>600</v>
      </c>
      <c r="K84" s="112"/>
    </row>
    <row r="85" spans="1:11" ht="124.5" customHeight="1" x14ac:dyDescent="0.25">
      <c r="A85" s="15"/>
      <c r="B85" s="94" t="s">
        <v>123</v>
      </c>
      <c r="C85" s="16"/>
      <c r="D85" s="72" t="s">
        <v>44</v>
      </c>
      <c r="E85" s="72" t="s">
        <v>31</v>
      </c>
      <c r="F85" s="97" t="s">
        <v>132</v>
      </c>
      <c r="G85" s="100" t="s">
        <v>21</v>
      </c>
      <c r="H85" s="109">
        <v>300</v>
      </c>
      <c r="I85" s="110"/>
      <c r="J85" s="88">
        <v>300</v>
      </c>
      <c r="K85" s="89"/>
    </row>
    <row r="86" spans="1:11" ht="117" customHeight="1" x14ac:dyDescent="0.25">
      <c r="A86" s="15"/>
      <c r="B86" s="94" t="s">
        <v>124</v>
      </c>
      <c r="C86" s="16"/>
      <c r="D86" s="72" t="s">
        <v>44</v>
      </c>
      <c r="E86" s="72" t="s">
        <v>31</v>
      </c>
      <c r="F86" s="97" t="s">
        <v>133</v>
      </c>
      <c r="G86" s="100" t="s">
        <v>21</v>
      </c>
      <c r="H86" s="109">
        <v>300</v>
      </c>
      <c r="I86" s="110"/>
      <c r="J86" s="88">
        <v>300</v>
      </c>
      <c r="K86" s="89"/>
    </row>
    <row r="87" spans="1:11" ht="25.5" x14ac:dyDescent="0.25">
      <c r="A87" s="15"/>
      <c r="B87" s="101" t="s">
        <v>125</v>
      </c>
      <c r="C87" s="63"/>
      <c r="D87" s="39" t="s">
        <v>44</v>
      </c>
      <c r="E87" s="39" t="s">
        <v>31</v>
      </c>
      <c r="F87" s="102" t="s">
        <v>134</v>
      </c>
      <c r="G87" s="103" t="s">
        <v>21</v>
      </c>
      <c r="H87" s="113">
        <f>H88+H89</f>
        <v>0</v>
      </c>
      <c r="I87" s="114"/>
      <c r="J87" s="113">
        <f>J88+J89</f>
        <v>0</v>
      </c>
      <c r="K87" s="114"/>
    </row>
    <row r="88" spans="1:11" ht="45" x14ac:dyDescent="0.25">
      <c r="A88" s="15"/>
      <c r="B88" s="94" t="s">
        <v>126</v>
      </c>
      <c r="C88" s="16"/>
      <c r="D88" s="72" t="s">
        <v>44</v>
      </c>
      <c r="E88" s="72" t="s">
        <v>31</v>
      </c>
      <c r="F88" s="98" t="s">
        <v>134</v>
      </c>
      <c r="G88" s="100" t="s">
        <v>135</v>
      </c>
      <c r="H88" s="109">
        <v>0</v>
      </c>
      <c r="I88" s="110"/>
      <c r="J88" s="88">
        <v>0</v>
      </c>
      <c r="K88" s="89"/>
    </row>
    <row r="89" spans="1:11" ht="75" x14ac:dyDescent="0.25">
      <c r="A89" s="15"/>
      <c r="B89" s="94" t="s">
        <v>163</v>
      </c>
      <c r="C89" s="16"/>
      <c r="D89" s="72" t="s">
        <v>44</v>
      </c>
      <c r="E89" s="72" t="s">
        <v>31</v>
      </c>
      <c r="F89" s="98" t="s">
        <v>161</v>
      </c>
      <c r="G89" s="100" t="s">
        <v>135</v>
      </c>
      <c r="H89" s="109">
        <v>0</v>
      </c>
      <c r="I89" s="110"/>
      <c r="J89" s="88">
        <v>0</v>
      </c>
      <c r="K89" s="89"/>
    </row>
    <row r="90" spans="1:11" x14ac:dyDescent="0.25">
      <c r="A90" s="11">
        <v>8</v>
      </c>
      <c r="B90" s="12" t="s">
        <v>140</v>
      </c>
      <c r="C90" s="12"/>
      <c r="D90" s="41" t="s">
        <v>68</v>
      </c>
      <c r="E90" s="41" t="s">
        <v>9</v>
      </c>
      <c r="F90" s="42"/>
      <c r="G90" s="41"/>
      <c r="H90" s="123">
        <f>H91</f>
        <v>80.022829999999999</v>
      </c>
      <c r="I90" s="123"/>
      <c r="J90" s="123">
        <f>J91</f>
        <v>80.022829999999999</v>
      </c>
      <c r="K90" s="123"/>
    </row>
    <row r="91" spans="1:11" ht="38.25" x14ac:dyDescent="0.25">
      <c r="A91" s="15"/>
      <c r="B91" s="44" t="s">
        <v>69</v>
      </c>
      <c r="C91" s="50"/>
      <c r="D91" s="46" t="s">
        <v>68</v>
      </c>
      <c r="E91" s="46" t="s">
        <v>8</v>
      </c>
      <c r="F91" s="47" t="s">
        <v>70</v>
      </c>
      <c r="G91" s="46" t="s">
        <v>11</v>
      </c>
      <c r="H91" s="126">
        <f>H92</f>
        <v>80.022829999999999</v>
      </c>
      <c r="I91" s="126"/>
      <c r="J91" s="126">
        <f>J92</f>
        <v>80.022829999999999</v>
      </c>
      <c r="K91" s="126"/>
    </row>
    <row r="92" spans="1:11" ht="25.5" x14ac:dyDescent="0.25">
      <c r="A92" s="15"/>
      <c r="B92" s="54" t="s">
        <v>71</v>
      </c>
      <c r="C92" s="16"/>
      <c r="D92" s="72" t="s">
        <v>68</v>
      </c>
      <c r="E92" s="72" t="s">
        <v>8</v>
      </c>
      <c r="F92" s="71" t="s">
        <v>72</v>
      </c>
      <c r="G92" s="72" t="s">
        <v>21</v>
      </c>
      <c r="H92" s="143">
        <v>80.022829999999999</v>
      </c>
      <c r="I92" s="144"/>
      <c r="J92" s="143">
        <v>80.022829999999999</v>
      </c>
      <c r="K92" s="144"/>
    </row>
    <row r="93" spans="1:11" x14ac:dyDescent="0.25">
      <c r="A93" s="11">
        <v>10</v>
      </c>
      <c r="B93" s="12" t="s">
        <v>73</v>
      </c>
      <c r="C93" s="12"/>
      <c r="D93" s="41">
        <v>10</v>
      </c>
      <c r="E93" s="41" t="s">
        <v>9</v>
      </c>
      <c r="F93" s="42"/>
      <c r="G93" s="41"/>
      <c r="H93" s="123">
        <f>H94</f>
        <v>603.56521999999995</v>
      </c>
      <c r="I93" s="123"/>
      <c r="J93" s="123">
        <f>J94</f>
        <v>627.70782999999994</v>
      </c>
      <c r="K93" s="123"/>
    </row>
    <row r="94" spans="1:11" ht="38.25" x14ac:dyDescent="0.25">
      <c r="A94" s="15"/>
      <c r="B94" s="54" t="s">
        <v>74</v>
      </c>
      <c r="C94" s="16"/>
      <c r="D94" s="72">
        <v>10</v>
      </c>
      <c r="E94" s="72" t="s">
        <v>8</v>
      </c>
      <c r="F94" s="71" t="s">
        <v>157</v>
      </c>
      <c r="G94" s="72">
        <v>310</v>
      </c>
      <c r="H94" s="115">
        <v>603.56521999999995</v>
      </c>
      <c r="I94" s="115"/>
      <c r="J94" s="115">
        <v>627.70782999999994</v>
      </c>
      <c r="K94" s="115"/>
    </row>
    <row r="95" spans="1:11" x14ac:dyDescent="0.25">
      <c r="A95" s="11">
        <v>11</v>
      </c>
      <c r="B95" s="12" t="s">
        <v>75</v>
      </c>
      <c r="C95" s="12"/>
      <c r="D95" s="41">
        <v>11</v>
      </c>
      <c r="E95" s="41" t="s">
        <v>9</v>
      </c>
      <c r="F95" s="42"/>
      <c r="G95" s="41"/>
      <c r="H95" s="123">
        <f>H96</f>
        <v>50</v>
      </c>
      <c r="I95" s="123"/>
      <c r="J95" s="123">
        <f>J96</f>
        <v>50</v>
      </c>
      <c r="K95" s="123"/>
    </row>
    <row r="96" spans="1:11" ht="25.5" x14ac:dyDescent="0.25">
      <c r="A96" s="48"/>
      <c r="B96" s="44" t="s">
        <v>76</v>
      </c>
      <c r="C96" s="63"/>
      <c r="D96" s="39" t="s">
        <v>15</v>
      </c>
      <c r="E96" s="39" t="s">
        <v>8</v>
      </c>
      <c r="F96" s="64" t="s">
        <v>77</v>
      </c>
      <c r="G96" s="39" t="s">
        <v>11</v>
      </c>
      <c r="H96" s="113">
        <f>H97</f>
        <v>50</v>
      </c>
      <c r="I96" s="114"/>
      <c r="J96" s="113">
        <f>J97</f>
        <v>50</v>
      </c>
      <c r="K96" s="114"/>
    </row>
    <row r="97" spans="1:11" ht="25.5" x14ac:dyDescent="0.25">
      <c r="A97" s="15"/>
      <c r="B97" s="65" t="s">
        <v>78</v>
      </c>
      <c r="C97" s="16"/>
      <c r="D97" s="72">
        <v>11</v>
      </c>
      <c r="E97" s="72" t="s">
        <v>8</v>
      </c>
      <c r="F97" s="71" t="s">
        <v>79</v>
      </c>
      <c r="G97" s="72">
        <v>240</v>
      </c>
      <c r="H97" s="115">
        <v>50</v>
      </c>
      <c r="I97" s="115"/>
      <c r="J97" s="115">
        <v>50</v>
      </c>
      <c r="K97" s="115"/>
    </row>
    <row r="98" spans="1:11" ht="29.25" x14ac:dyDescent="0.25">
      <c r="A98" s="11">
        <v>14</v>
      </c>
      <c r="B98" s="12" t="s">
        <v>159</v>
      </c>
      <c r="C98" s="12"/>
      <c r="D98" s="41">
        <v>14</v>
      </c>
      <c r="E98" s="41" t="s">
        <v>9</v>
      </c>
      <c r="F98" s="42"/>
      <c r="G98" s="41"/>
      <c r="H98" s="123">
        <f>H99</f>
        <v>114.2</v>
      </c>
      <c r="I98" s="123"/>
      <c r="J98" s="123">
        <f>J99</f>
        <v>118.4</v>
      </c>
      <c r="K98" s="123"/>
    </row>
    <row r="99" spans="1:11" ht="48.75" customHeight="1" x14ac:dyDescent="0.25">
      <c r="A99" s="15"/>
      <c r="B99" s="108" t="s">
        <v>158</v>
      </c>
      <c r="C99" s="16"/>
      <c r="D99" s="72">
        <v>14</v>
      </c>
      <c r="E99" s="72" t="s">
        <v>31</v>
      </c>
      <c r="F99" s="71" t="s">
        <v>139</v>
      </c>
      <c r="G99" s="72">
        <v>540</v>
      </c>
      <c r="H99" s="115">
        <v>114.2</v>
      </c>
      <c r="I99" s="115"/>
      <c r="J99" s="115">
        <v>118.4</v>
      </c>
      <c r="K99" s="115"/>
    </row>
    <row r="100" spans="1:11" ht="15.75" x14ac:dyDescent="0.25">
      <c r="A100" s="66"/>
      <c r="B100" s="67" t="s">
        <v>80</v>
      </c>
      <c r="C100" s="67"/>
      <c r="D100" s="68"/>
      <c r="E100" s="68"/>
      <c r="F100" s="69"/>
      <c r="G100" s="70"/>
      <c r="H100" s="142">
        <f>H8+H29+H32+H35+H52+H90+H93+H95+H98</f>
        <v>22230.300000000003</v>
      </c>
      <c r="I100" s="142"/>
      <c r="J100" s="142">
        <f>J8+J29+J32+J35+J52+J90+J93+J95+J98</f>
        <v>23279.100000000002</v>
      </c>
      <c r="K100" s="142"/>
    </row>
    <row r="102" spans="1:11" x14ac:dyDescent="0.25">
      <c r="B102" s="1" t="s">
        <v>106</v>
      </c>
      <c r="H102" s="141" t="s">
        <v>108</v>
      </c>
      <c r="I102" s="141"/>
      <c r="J102" s="141"/>
    </row>
    <row r="104" spans="1:11" x14ac:dyDescent="0.25">
      <c r="B104" s="1" t="s">
        <v>107</v>
      </c>
      <c r="H104" s="141" t="s">
        <v>109</v>
      </c>
      <c r="I104" s="141"/>
      <c r="J104" s="141"/>
    </row>
  </sheetData>
  <mergeCells count="193">
    <mergeCell ref="H102:J102"/>
    <mergeCell ref="H104:J104"/>
    <mergeCell ref="H99:I99"/>
    <mergeCell ref="H100:I100"/>
    <mergeCell ref="J66:K66"/>
    <mergeCell ref="J67:K67"/>
    <mergeCell ref="J90:K90"/>
    <mergeCell ref="J91:K91"/>
    <mergeCell ref="J92:K92"/>
    <mergeCell ref="J93:K93"/>
    <mergeCell ref="J94:K94"/>
    <mergeCell ref="J95:K95"/>
    <mergeCell ref="J96:K96"/>
    <mergeCell ref="J97:K97"/>
    <mergeCell ref="J98:K98"/>
    <mergeCell ref="J99:K99"/>
    <mergeCell ref="J100:K100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14:I14"/>
    <mergeCell ref="H15:I15"/>
    <mergeCell ref="H16:I16"/>
    <mergeCell ref="H17:I17"/>
    <mergeCell ref="G6:G7"/>
    <mergeCell ref="H6:I7"/>
    <mergeCell ref="H8:I8"/>
    <mergeCell ref="H9:I9"/>
    <mergeCell ref="H10:I10"/>
    <mergeCell ref="H11:I11"/>
    <mergeCell ref="H28:I28"/>
    <mergeCell ref="H29:I29"/>
    <mergeCell ref="H18:I18"/>
    <mergeCell ref="H19:I19"/>
    <mergeCell ref="H20:I20"/>
    <mergeCell ref="H21:I21"/>
    <mergeCell ref="H22:I22"/>
    <mergeCell ref="H23:I23"/>
    <mergeCell ref="H77:I77"/>
    <mergeCell ref="H78:I78"/>
    <mergeCell ref="H72:I72"/>
    <mergeCell ref="H73:I73"/>
    <mergeCell ref="A6:A7"/>
    <mergeCell ref="B6:B7"/>
    <mergeCell ref="C6:C7"/>
    <mergeCell ref="D6:D7"/>
    <mergeCell ref="E6:E7"/>
    <mergeCell ref="F6:F7"/>
    <mergeCell ref="H12:I12"/>
    <mergeCell ref="H13:I13"/>
    <mergeCell ref="F2:J2"/>
    <mergeCell ref="B37:B39"/>
    <mergeCell ref="H37:I37"/>
    <mergeCell ref="H38:I38"/>
    <mergeCell ref="H39:I39"/>
    <mergeCell ref="H25:I25"/>
    <mergeCell ref="H26:I26"/>
    <mergeCell ref="H27:I27"/>
    <mergeCell ref="H40:I40"/>
    <mergeCell ref="H30:I30"/>
    <mergeCell ref="H31:I31"/>
    <mergeCell ref="H32:I32"/>
    <mergeCell ref="H33:I33"/>
    <mergeCell ref="H34:I34"/>
    <mergeCell ref="H35:I35"/>
    <mergeCell ref="H67:I67"/>
    <mergeCell ref="J6:J7"/>
    <mergeCell ref="J8:K8"/>
    <mergeCell ref="J9:K9"/>
    <mergeCell ref="J10:K10"/>
    <mergeCell ref="J11:K11"/>
    <mergeCell ref="H68:I68"/>
    <mergeCell ref="H69:I69"/>
    <mergeCell ref="J12:K12"/>
    <mergeCell ref="J13:K13"/>
    <mergeCell ref="J14:K14"/>
    <mergeCell ref="J15:K15"/>
    <mergeCell ref="J16:K16"/>
    <mergeCell ref="J17:K17"/>
    <mergeCell ref="H41:I41"/>
    <mergeCell ref="H42:I42"/>
    <mergeCell ref="H43:I43"/>
    <mergeCell ref="H44:I44"/>
    <mergeCell ref="H45:I45"/>
    <mergeCell ref="H46:I46"/>
    <mergeCell ref="H36:I36"/>
    <mergeCell ref="H24:I24"/>
    <mergeCell ref="J24:K24"/>
    <mergeCell ref="J25:K25"/>
    <mergeCell ref="H74:I74"/>
    <mergeCell ref="H75:I75"/>
    <mergeCell ref="H76:I76"/>
    <mergeCell ref="H59:I59"/>
    <mergeCell ref="H47:I47"/>
    <mergeCell ref="H48:I48"/>
    <mergeCell ref="H49:I49"/>
    <mergeCell ref="H50:I50"/>
    <mergeCell ref="H52:I52"/>
    <mergeCell ref="H53:I53"/>
    <mergeCell ref="H70:I70"/>
    <mergeCell ref="H71:I71"/>
    <mergeCell ref="H60:I60"/>
    <mergeCell ref="H61:I61"/>
    <mergeCell ref="H62:I62"/>
    <mergeCell ref="H63:I63"/>
    <mergeCell ref="H64:I64"/>
    <mergeCell ref="H65:I65"/>
    <mergeCell ref="H54:I54"/>
    <mergeCell ref="H55:I55"/>
    <mergeCell ref="H56:I56"/>
    <mergeCell ref="H57:I57"/>
    <mergeCell ref="H58:I58"/>
    <mergeCell ref="H66:I66"/>
    <mergeCell ref="J26:K26"/>
    <mergeCell ref="J27:K27"/>
    <mergeCell ref="J28:K28"/>
    <mergeCell ref="J29:K29"/>
    <mergeCell ref="J18:K18"/>
    <mergeCell ref="J19:K19"/>
    <mergeCell ref="J20:K20"/>
    <mergeCell ref="J21:K21"/>
    <mergeCell ref="J22:K22"/>
    <mergeCell ref="J23:K23"/>
    <mergeCell ref="J36:K36"/>
    <mergeCell ref="J37:K37"/>
    <mergeCell ref="J38:K38"/>
    <mergeCell ref="J39:K39"/>
    <mergeCell ref="J40:K40"/>
    <mergeCell ref="J41:K41"/>
    <mergeCell ref="J30:K30"/>
    <mergeCell ref="J31:K31"/>
    <mergeCell ref="J32:K32"/>
    <mergeCell ref="J33:K33"/>
    <mergeCell ref="J34:K34"/>
    <mergeCell ref="J35:K35"/>
    <mergeCell ref="J59:K59"/>
    <mergeCell ref="J60:K60"/>
    <mergeCell ref="J48:K48"/>
    <mergeCell ref="J49:K49"/>
    <mergeCell ref="J50:K50"/>
    <mergeCell ref="J52:K52"/>
    <mergeCell ref="J53:K53"/>
    <mergeCell ref="J54:K54"/>
    <mergeCell ref="J42:K42"/>
    <mergeCell ref="J43:K43"/>
    <mergeCell ref="J44:K44"/>
    <mergeCell ref="J45:K45"/>
    <mergeCell ref="J46:K46"/>
    <mergeCell ref="J47:K47"/>
    <mergeCell ref="H51:I51"/>
    <mergeCell ref="J75:K75"/>
    <mergeCell ref="J76:K76"/>
    <mergeCell ref="J77:K77"/>
    <mergeCell ref="J78:K78"/>
    <mergeCell ref="F1:M1"/>
    <mergeCell ref="A3:J3"/>
    <mergeCell ref="H5:J5"/>
    <mergeCell ref="J69:K69"/>
    <mergeCell ref="J70:K70"/>
    <mergeCell ref="J71:K71"/>
    <mergeCell ref="J72:K72"/>
    <mergeCell ref="J73:K73"/>
    <mergeCell ref="J74:K74"/>
    <mergeCell ref="J61:K61"/>
    <mergeCell ref="J62:K62"/>
    <mergeCell ref="J63:K63"/>
    <mergeCell ref="J64:K64"/>
    <mergeCell ref="J65:K65"/>
    <mergeCell ref="J68:K68"/>
    <mergeCell ref="J55:K55"/>
    <mergeCell ref="J56:K56"/>
    <mergeCell ref="J57:K57"/>
    <mergeCell ref="J58:K58"/>
    <mergeCell ref="H88:I88"/>
    <mergeCell ref="H89:I89"/>
    <mergeCell ref="J79:K79"/>
    <mergeCell ref="J84:K84"/>
    <mergeCell ref="J87:K87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support135</cp:lastModifiedBy>
  <cp:lastPrinted>2026-04-30T08:01:46Z</cp:lastPrinted>
  <dcterms:created xsi:type="dcterms:W3CDTF">2015-06-05T18:19:34Z</dcterms:created>
  <dcterms:modified xsi:type="dcterms:W3CDTF">2026-04-30T08:01:47Z</dcterms:modified>
</cp:coreProperties>
</file>